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Розділ 3" sheetId="4" r:id="rId4"/>
    <sheet name="Розділ 4" sheetId="5" r:id="rId5"/>
    <sheet name="Розділ 5" sheetId="6" r:id="rId6"/>
    <sheet name="Довідка" sheetId="7" r:id="rId7"/>
  </sheets>
  <definedNames>
    <definedName name="_xlnm.Print_Titles" localSheetId="3">'Розділ 3'!$4:$8</definedName>
    <definedName name="_xlnm.Print_Area" localSheetId="6">'Довідка'!$A$1:$I$42</definedName>
    <definedName name="_xlnm.Print_Area" localSheetId="1">'Розділ 1'!$A$1:$M$37</definedName>
    <definedName name="_xlnm.Print_Area" localSheetId="2">'Розділ 2'!$A$1:$M$13</definedName>
    <definedName name="_xlnm.Print_Area" localSheetId="3">'Розділ 3'!$A$1:$R$67</definedName>
    <definedName name="_xlnm.Print_Area" localSheetId="4">'Розділ 4'!$A$1:$N$28</definedName>
    <definedName name="_xlnm.Print_Area" localSheetId="5">'Розділ 5'!$A$1:$O$18</definedName>
    <definedName name="_xlnm.Print_Area" localSheetId="0">'Титульний лист'!$A$1:$J$29</definedName>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<sst xmlns="http://schemas.openxmlformats.org/spreadsheetml/2006/main" count="339" uniqueCount="275">
  <si>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</si>
  <si>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</si>
  <si>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</si>
  <si>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</si>
  <si>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</si>
  <si>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</si>
  <si>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</si>
  <si>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</si>
  <si>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</si>
  <si>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</si>
  <si>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</si>
  <si>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</si>
  <si>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</si>
  <si>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</si>
  <si>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</si>
  <si>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</si>
  <si>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</si>
  <si>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</si>
  <si>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</si>
  <si>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</si>
  <si>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</si>
  <si>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</si>
  <si>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</si>
  <si>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</si>
  <si>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</si>
  <si>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</si>
  <si>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</si>
  <si>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</si>
  <si>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</si>
  <si>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</si>
  <si>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</si>
  <si>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</si>
  <si>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</si>
  <si>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</si>
  <si>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</si>
  <si>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</si>
  <si>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</si>
  <si>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</si>
  <si>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</si>
  <si>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</si>
  <si>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</si>
  <si>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</si>
  <si>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</si>
  <si>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</si>
  <si>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</si>
  <si>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</si>
  <si>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</si>
  <si>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</si>
  <si>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</si>
  <si>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</si>
  <si>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</si>
  <si>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</si>
  <si>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</si>
  <si>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</si>
  <si>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</si>
  <si>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</si>
  <si>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</si>
  <si>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</si>
  <si>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</si>
  <si>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</si>
  <si>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</si>
  <si>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</si>
  <si>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</si>
  <si>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</si>
  <si>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</si>
  <si>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</si>
  <si>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</si>
  <si>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</si>
  <si>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</si>
  <si>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</si>
  <si>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</si>
  <si>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</si>
  <si>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</si>
  <si>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</si>
  <si>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</si>
  <si>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</si>
  <si>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</si>
  <si>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</si>
  <si>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</si>
  <si>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</si>
  <si>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</si>
  <si>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</si>
  <si>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</si>
  <si>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</si>
  <si>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</si>
  <si>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</si>
  <si>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</si>
  <si>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</si>
  <si>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</si>
  <si>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</si>
  <si>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</si>
  <si>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</si>
  <si>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</si>
  <si>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</si>
  <si>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</si>
  <si>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</si>
  <si>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</si>
  <si>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</si>
  <si>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</si>
  <si>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</si>
  <si>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</si>
  <si>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</si>
  <si>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</si>
  <si>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</si>
  <si>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</si>
  <si>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</si>
  <si>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</si>
  <si>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</si>
  <si>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</si>
  <si>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</si>
  <si>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</si>
  <si>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</si>
  <si>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</si>
  <si>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</si>
  <si>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</si>
  <si>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</si>
  <si>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</si>
  <si>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</si>
  <si>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</si>
  <si>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</si>
  <si>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</si>
  <si>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</si>
  <si>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</si>
  <si>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</si>
  <si>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</si>
  <si>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</si>
  <si>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</si>
  <si>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</si>
  <si>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</si>
  <si>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</si>
  <si>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</si>
  <si>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</si>
  <si>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</si>
  <si>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</si>
  <si>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</si>
  <si>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</si>
  <si>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</si>
  <si>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</si>
  <si>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</si>
  <si>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</si>
  <si>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</si>
  <si>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</si>
  <si>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</si>
  <si>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</si>
  <si>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</si>
  <si>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</si>
  <si>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</si>
  <si>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</si>
  <si>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</si>
  <si>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</si>
  <si>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</si>
  <si>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</si>
  <si>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</si>
  <si>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</si>
  <si>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</si>
  <si>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</si>
  <si>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</si>
  <si>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</si>
  <si>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</si>
  <si>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</si>
  <si>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</si>
  <si>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</si>
  <si>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</si>
  <si>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</si>
  <si>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</si>
  <si>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</si>
  <si>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</si>
  <si>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</si>
  <si>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</si>
  <si>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</si>
  <si>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</si>
  <si>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</si>
  <si>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</si>
  <si>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</si>
  <si>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</si>
  <si>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</si>
  <si>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</si>
  <si>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</si>
  <si>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</si>
  <si>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</si>
  <si>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</si>
  <si>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</si>
  <si>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</si>
  <si>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</si>
  <si>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</si>
  <si>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</si>
  <si>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</si>
  <si>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</si>
  <si>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</si>
  <si>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</si>
  <si>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</si>
  <si>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</si>
  <si>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</si>
  <si>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</si>
  <si>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</si>
  <si>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</si>
  <si>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</si>
  <si>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</si>
  <si>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</si>
  <si>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</si>
  <si>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</si>
  <si>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</si>
  <si>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</si>
  <si>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</si>
  <si>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</si>
  <si>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</si>
  <si>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</si>
  <si>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</si>
  <si>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</si>
  <si>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</si>
  <si>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</si>
  <si>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</si>
  <si>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</si>
  <si>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</si>
  <si>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</si>
  <si>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</si>
  <si>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</si>
  <si>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</si>
  <si>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</si>
  <si>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</si>
  <si>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</si>
  <si>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</si>
  <si>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</si>
  <si>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</si>
  <si>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</si>
  <si>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</si>
  <si>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</si>
  <si>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</si>
  <si>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</si>
  <si>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</si>
  <si>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</si>
  <si>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</si>
  <si>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</si>
  <si>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</si>
  <si>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</si>
  <si>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</si>
  <si>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</si>
  <si>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</si>
  <si>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</si>
  <si>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</si>
  <si>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</si>
  <si>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</si>
  <si>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</si>
  <si>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2777663</t>
  </si>
  <si>
    <t>sydorova@court.gov.ua</t>
  </si>
  <si>
    <t>Поліщук А.П.</t>
  </si>
  <si>
    <t>(П.І.Б.)</t>
  </si>
  <si>
    <t>Сидорова К.Ю.</t>
  </si>
  <si>
    <t>Кількість</t>
  </si>
  <si>
    <t>4 лютого 2015 року</t>
  </si>
  <si>
    <t>Звітність</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</si>
  <si>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</si>
  <si>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</si>
  <si>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</si>
  <si>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</si>
  <si>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</si>
  <si>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</si>
  <si>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</si>
  <si>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</si>
  <si>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</si>
  <si>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Державна судова адміністрація України</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</si>
  <si>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</si>
  <si>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</si>
  <si>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</si>
  <si>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</si>
  <si>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</si>
  <si>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</si>
  <si>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</si>
  <si>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</si>
  <si>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</si>
  <si>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ЗВІТ  СУДІВ ПЕРШОЇ ІНСТАНЦІЇ ПРО РОЗГЛЯД СПРАВ У ПОРЯДКУ ЦИВІЛЬНОГО СУДОЧИНСТВА*</t>
  </si>
  <si>
    <t>01601, м.Київ, вул. Липська, 18/5</t>
  </si>
  <si>
    <t>* без урахування даних судів АР Крим, м. Севастополя, Антрацитівського міськрайонного, Станично-Луганського районного, Кам'янобрідського районного судів Луганської області, 33 місцевих судів Донецької області</t>
  </si>
  <si>
    <t>** дані по 16 місцевим судам Луганської області станом на 30.06.2014 року</t>
  </si>
  <si>
    <t xml:space="preserve">Заступник начальника управління - начальник відділу судової статистики, діловодства та архіву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</si>
</sst>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7">
    <font>
      <sz val="10"/>
      <name val="Arial"/>
      <family val="0"/>
    </font>
    <font>
      <b/>
      <sz val="14"/>
      <color indexed="8"/>
      <name val="Times New Roman Cyr"/>
      <family val="0"/>
    </font>
    <font>
      <b/>
      <sz val="12"/>
      <color indexed="8"/>
      <name val="Times New Roman"/>
      <family val="1"/>
    </font>
    <font>
      <sz val="10"/>
      <color indexed="8"/>
      <name val="Times New Roman"/>
      <family val="1"/>
    </font>
    <font>
      <b/>
      <sz val="12"/>
      <name val="Times New Roman"/>
      <family val="1"/>
    </font>
    <font>
      <b/>
      <sz val="10"/>
      <color indexed="8"/>
      <name val="Times New Roman"/>
      <family val="1"/>
    </font>
    <font>
      <sz val="9"/>
      <name val="Times New Roman"/>
      <family val="1"/>
    </font>
    <font>
      <sz val="9"/>
      <color indexed="8"/>
      <name val="Times New Roman"/>
      <family val="1"/>
    </font>
    <font>
      <b/>
      <i/>
      <sz val="16"/>
      <color indexed="8"/>
      <name val="Times New Roman Cyr"/>
      <family val="0"/>
    </font>
    <font>
      <b/>
      <i/>
      <sz val="14"/>
      <color indexed="8"/>
      <name val="Times New Roman"/>
      <family val="1"/>
    </font>
    <font>
      <sz val="10"/>
      <name val="Times New Roman"/>
      <family val="1"/>
    </font>
    <font>
      <i/>
      <sz val="10"/>
      <color indexed="8"/>
      <name val="Times New Roman"/>
      <family val="1"/>
    </font>
    <font>
      <b/>
      <sz val="8"/>
      <name val="Times New Roman"/>
      <family val="1"/>
    </font>
    <font>
      <sz val="8"/>
      <name val="Arial"/>
      <family val="2"/>
    </font>
    <font>
      <i/>
      <sz val="8"/>
      <color indexed="8"/>
      <name val="Times New Roman"/>
      <family val="1"/>
    </font>
    <font>
      <i/>
      <sz val="9"/>
      <color indexed="8"/>
      <name val="Times New Roman"/>
      <family val="1"/>
    </font>
    <font>
      <b/>
      <sz val="9"/>
      <color indexed="8"/>
      <name val="Times New Roman"/>
      <family val="1"/>
    </font>
    <font>
      <sz val="12"/>
      <color indexed="9"/>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8"/>
      <color indexed="8"/>
      <name val="Times New Roman"/>
      <family val="1"/>
    </font>
    <font>
      <b/>
      <sz val="16"/>
      <name val="Times New Roman"/>
      <family val="1"/>
    </font>
    <font>
      <sz val="10"/>
      <name val="Arial Cyr"/>
      <family val="0"/>
    </font>
    <font>
      <sz val="14"/>
      <name val="Times New Roman"/>
      <family val="1"/>
    </font>
    <font>
      <b/>
      <sz val="9"/>
      <name val="Times New Roman"/>
      <family val="1"/>
    </font>
    <font>
      <sz val="11"/>
      <name val="Times New Roman"/>
      <family val="1"/>
    </font>
    <font>
      <i/>
      <sz val="8"/>
      <name val="Times New Roman"/>
      <family val="1"/>
    </font>
    <font>
      <sz val="12"/>
      <name val="Times New Roman"/>
      <family val="1"/>
    </font>
    <font>
      <sz val="14"/>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6" fillId="32" borderId="0" applyNumberFormat="0" applyBorder="0" applyAlignment="0" applyProtection="0"/>
  </cellStyleXfs>
  <cellXfs count="309">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wrapText="1"/>
      <protection/>
    </xf>
    <xf numFmtId="0" fontId="28" fillId="0" borderId="0" xfId="0" applyFont="1" applyAlignment="1">
      <alignment horizontal="left"/>
    </xf>
    <xf numFmtId="0" fontId="28" fillId="0" borderId="0" xfId="0" applyFont="1" applyAlignment="1">
      <alignment/>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horizontal="left" vertical="center"/>
      <protection/>
    </xf>
    <xf numFmtId="49" fontId="30" fillId="0" borderId="10" xfId="0" applyNumberFormat="1" applyFont="1" applyFill="1" applyBorder="1" applyAlignment="1" applyProtection="1">
      <alignment horizontal="center"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center" vertical="center" wrapText="1"/>
      <protection/>
    </xf>
    <xf numFmtId="0" fontId="28" fillId="0" borderId="0" xfId="0" applyFont="1" applyAlignment="1">
      <alignment horizontal="left" wrapText="1"/>
    </xf>
    <xf numFmtId="0" fontId="29" fillId="0" borderId="1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A1" sqref="A1:J1"/>
    </sheetView>
  </sheetViews>
  <sheetFormatPr defaultColWidth="9.140625" defaultRowHeight="12.75"/>
  <sheetData>
    <row r="1" spans="1:10" ht="12.75" customHeight="1">
      <c r="A1" s="287" t="s">
        <v>250</v>
      </c>
      <c r="B1" s="287"/>
      <c r="C1" s="287"/>
      <c r="D1" s="287"/>
      <c r="E1" s="287"/>
      <c r="F1" s="287"/>
      <c r="G1" s="287"/>
      <c r="H1" s="287"/>
      <c r="I1" s="287"/>
      <c r="J1" s="287"/>
    </row>
    <row r="2" spans="1:3" ht="18.75" customHeight="1">
      <c r="A2" s="94"/>
      <c r="B2" s="68"/>
      <c r="C2" s="68"/>
    </row>
    <row r="3" spans="1:10" ht="15.75" customHeight="1">
      <c r="A3" s="288" t="s">
        <v>270</v>
      </c>
      <c r="B3" s="288"/>
      <c r="C3" s="288"/>
      <c r="D3" s="288"/>
      <c r="E3" s="288"/>
      <c r="F3" s="288"/>
      <c r="G3" s="288"/>
      <c r="H3" s="288"/>
      <c r="I3" s="288"/>
      <c r="J3" s="288"/>
    </row>
    <row r="4" spans="1:10" ht="18.75" customHeight="1">
      <c r="A4" s="288"/>
      <c r="B4" s="288"/>
      <c r="C4" s="288"/>
      <c r="D4" s="288"/>
      <c r="E4" s="288"/>
      <c r="F4" s="288"/>
      <c r="G4" s="288"/>
      <c r="H4" s="288"/>
      <c r="I4" s="288"/>
      <c r="J4" s="288"/>
    </row>
    <row r="5" spans="1:10" ht="18.75" customHeight="1">
      <c r="A5" s="289" t="s">
        <v>251</v>
      </c>
      <c r="B5" s="289"/>
      <c r="C5" s="289"/>
      <c r="D5" s="289"/>
      <c r="E5" s="289"/>
      <c r="F5" s="289"/>
      <c r="G5" s="289"/>
      <c r="H5" s="289"/>
      <c r="I5" s="289"/>
      <c r="J5" s="289"/>
    </row>
    <row r="6" spans="1:10" ht="12.75" customHeight="1">
      <c r="A6" s="290"/>
      <c r="B6" s="290"/>
      <c r="C6" s="290"/>
      <c r="D6" s="290"/>
      <c r="E6" s="290"/>
      <c r="F6" s="290"/>
      <c r="G6" s="290"/>
      <c r="H6" s="290"/>
      <c r="I6" s="290"/>
      <c r="J6" s="290"/>
    </row>
    <row r="7" spans="1:3" ht="16.5" customHeight="1">
      <c r="A7" s="94"/>
      <c r="B7" s="68"/>
      <c r="C7" s="68"/>
    </row>
    <row r="8" spans="1:7" ht="18.75" customHeight="1" hidden="1">
      <c r="A8" s="95"/>
      <c r="B8" s="98"/>
      <c r="C8" s="98"/>
      <c r="D8" s="2"/>
      <c r="E8" s="2"/>
      <c r="F8" s="2"/>
      <c r="G8" s="2"/>
    </row>
    <row r="9" spans="1:10" ht="12.75" customHeight="1">
      <c r="A9" s="295" t="s">
        <v>252</v>
      </c>
      <c r="B9" s="296"/>
      <c r="C9" s="296"/>
      <c r="D9" s="297"/>
      <c r="E9" s="295" t="s">
        <v>261</v>
      </c>
      <c r="F9" s="296"/>
      <c r="G9" s="297"/>
      <c r="H9" s="24"/>
      <c r="J9" s="55"/>
    </row>
    <row r="10" spans="1:10" ht="12.75">
      <c r="A10" s="298"/>
      <c r="B10" s="299"/>
      <c r="C10" s="299"/>
      <c r="D10" s="300"/>
      <c r="E10" s="298"/>
      <c r="F10" s="299"/>
      <c r="G10" s="300"/>
      <c r="H10" s="291" t="s">
        <v>265</v>
      </c>
      <c r="I10" s="292"/>
      <c r="J10" s="292"/>
    </row>
    <row r="11" spans="1:10" ht="12.75" customHeight="1">
      <c r="A11" s="252" t="s">
        <v>253</v>
      </c>
      <c r="B11" s="252"/>
      <c r="C11" s="252"/>
      <c r="D11" s="252"/>
      <c r="E11" s="178" t="s">
        <v>262</v>
      </c>
      <c r="F11" s="178"/>
      <c r="G11" s="178"/>
      <c r="H11" s="307" t="s">
        <v>266</v>
      </c>
      <c r="I11" s="308"/>
      <c r="J11" s="308"/>
    </row>
    <row r="12" spans="1:10" ht="24.75" customHeight="1">
      <c r="A12" s="252"/>
      <c r="B12" s="252"/>
      <c r="C12" s="252"/>
      <c r="D12" s="252"/>
      <c r="E12" s="178"/>
      <c r="F12" s="178"/>
      <c r="G12" s="178"/>
      <c r="H12" s="307"/>
      <c r="I12" s="308"/>
      <c r="J12" s="308"/>
    </row>
    <row r="13" spans="1:10" ht="20.25" customHeight="1">
      <c r="A13" s="252"/>
      <c r="B13" s="252"/>
      <c r="C13" s="252"/>
      <c r="D13" s="252"/>
      <c r="E13" s="178"/>
      <c r="F13" s="178"/>
      <c r="G13" s="178"/>
      <c r="H13" s="280" t="s">
        <v>267</v>
      </c>
      <c r="I13" s="272"/>
      <c r="J13" s="272"/>
    </row>
    <row r="14" spans="1:10" ht="38.25" customHeight="1">
      <c r="A14" s="301" t="s">
        <v>254</v>
      </c>
      <c r="B14" s="302"/>
      <c r="C14" s="302"/>
      <c r="D14" s="303"/>
      <c r="E14" s="295" t="s">
        <v>263</v>
      </c>
      <c r="F14" s="296"/>
      <c r="G14" s="297"/>
      <c r="H14" s="280"/>
      <c r="I14" s="272"/>
      <c r="J14" s="272"/>
    </row>
    <row r="15" spans="1:10" ht="40.5" customHeight="1">
      <c r="A15" s="304"/>
      <c r="B15" s="305"/>
      <c r="C15" s="305"/>
      <c r="D15" s="306"/>
      <c r="E15" s="298"/>
      <c r="F15" s="299"/>
      <c r="G15" s="300"/>
      <c r="H15" s="280" t="s">
        <v>268</v>
      </c>
      <c r="I15" s="272"/>
      <c r="J15" s="272"/>
    </row>
    <row r="16" spans="1:10" ht="48.75" customHeight="1">
      <c r="A16" s="252" t="s">
        <v>255</v>
      </c>
      <c r="B16" s="252"/>
      <c r="C16" s="252"/>
      <c r="D16" s="252"/>
      <c r="E16" s="178" t="s">
        <v>264</v>
      </c>
      <c r="F16" s="178"/>
      <c r="G16" s="178"/>
      <c r="H16" s="280" t="s">
        <v>269</v>
      </c>
      <c r="I16" s="272"/>
      <c r="J16" s="272"/>
    </row>
    <row r="17" spans="1:10" ht="26.25" customHeight="1">
      <c r="A17" s="7"/>
      <c r="B17" s="7"/>
      <c r="C17" s="7"/>
      <c r="D17" s="7"/>
      <c r="E17" s="7"/>
      <c r="F17" s="99"/>
      <c r="G17" s="99"/>
      <c r="H17" s="272"/>
      <c r="I17" s="272"/>
      <c r="J17" s="272"/>
    </row>
    <row r="18" spans="8:10" ht="15.75" customHeight="1">
      <c r="H18" s="281"/>
      <c r="I18" s="281"/>
      <c r="J18" s="281"/>
    </row>
    <row r="19" spans="1:10" ht="12.75" customHeight="1">
      <c r="A19" s="96"/>
      <c r="B19" s="2"/>
      <c r="C19" s="2"/>
      <c r="D19" s="2"/>
      <c r="E19" s="2"/>
      <c r="F19" s="2"/>
      <c r="G19" s="100"/>
      <c r="H19" s="2"/>
      <c r="I19" s="2"/>
      <c r="J19" s="102"/>
    </row>
    <row r="20" spans="1:11" ht="25.5" customHeight="1">
      <c r="A20" s="282" t="s">
        <v>256</v>
      </c>
      <c r="B20" s="283"/>
      <c r="C20" s="283"/>
      <c r="D20" s="283"/>
      <c r="E20" s="283"/>
      <c r="F20" s="283"/>
      <c r="G20" s="283"/>
      <c r="H20" s="283"/>
      <c r="I20" s="283"/>
      <c r="J20" s="284"/>
      <c r="K20" s="24"/>
    </row>
    <row r="21" spans="1:11" ht="22.5" customHeight="1">
      <c r="A21" s="270" t="s">
        <v>257</v>
      </c>
      <c r="B21" s="271"/>
      <c r="C21" s="293" t="s">
        <v>260</v>
      </c>
      <c r="D21" s="293"/>
      <c r="E21" s="293"/>
      <c r="F21" s="293"/>
      <c r="G21" s="293"/>
      <c r="H21" s="293"/>
      <c r="I21" s="293"/>
      <c r="J21" s="294"/>
      <c r="K21" s="24"/>
    </row>
    <row r="22" spans="1:11" ht="19.5" customHeight="1">
      <c r="A22" s="270" t="s">
        <v>258</v>
      </c>
      <c r="B22" s="271"/>
      <c r="C22" s="266" t="s">
        <v>271</v>
      </c>
      <c r="D22" s="266"/>
      <c r="E22" s="266"/>
      <c r="F22" s="266"/>
      <c r="G22" s="266"/>
      <c r="H22" s="266"/>
      <c r="I22" s="266"/>
      <c r="J22" s="215"/>
      <c r="K22" s="24"/>
    </row>
    <row r="23" spans="1:11" ht="20.25" customHeight="1">
      <c r="A23" s="285"/>
      <c r="B23" s="286"/>
      <c r="C23" s="262"/>
      <c r="D23" s="262"/>
      <c r="E23" s="262"/>
      <c r="F23" s="262"/>
      <c r="G23" s="262"/>
      <c r="H23" s="262"/>
      <c r="I23" s="262"/>
      <c r="J23" s="263"/>
      <c r="K23" s="24"/>
    </row>
    <row r="24" spans="1:11" ht="20.25" customHeight="1">
      <c r="A24" s="214"/>
      <c r="B24" s="266"/>
      <c r="C24" s="266"/>
      <c r="D24" s="266"/>
      <c r="E24" s="266"/>
      <c r="F24" s="266"/>
      <c r="G24" s="266"/>
      <c r="H24" s="266"/>
      <c r="I24" s="266"/>
      <c r="J24" s="215"/>
      <c r="K24" s="24"/>
    </row>
    <row r="25" spans="1:11" ht="18" customHeight="1">
      <c r="A25" s="274" t="s">
        <v>259</v>
      </c>
      <c r="B25" s="275"/>
      <c r="C25" s="275"/>
      <c r="D25" s="275"/>
      <c r="E25" s="275"/>
      <c r="F25" s="275"/>
      <c r="G25" s="275"/>
      <c r="H25" s="275"/>
      <c r="I25" s="275"/>
      <c r="J25" s="276"/>
      <c r="K25" s="24"/>
    </row>
    <row r="26" spans="1:11" ht="12.75">
      <c r="A26" s="277"/>
      <c r="B26" s="278"/>
      <c r="C26" s="278"/>
      <c r="D26" s="278"/>
      <c r="E26" s="278"/>
      <c r="F26" s="278"/>
      <c r="G26" s="278"/>
      <c r="H26" s="278"/>
      <c r="I26" s="278"/>
      <c r="J26" s="279"/>
      <c r="K26" s="24"/>
    </row>
    <row r="27" spans="1:10" ht="10.5" customHeight="1">
      <c r="A27" s="97"/>
      <c r="B27" s="7"/>
      <c r="C27" s="97"/>
      <c r="D27" s="7"/>
      <c r="E27" s="7"/>
      <c r="F27" s="7"/>
      <c r="G27" s="101"/>
      <c r="H27" s="7"/>
      <c r="I27" s="7"/>
      <c r="J27" s="7"/>
    </row>
    <row r="28" spans="1:10" ht="41.25" customHeight="1">
      <c r="A28" s="273" t="s">
        <v>272</v>
      </c>
      <c r="B28" s="273"/>
      <c r="C28" s="273"/>
      <c r="D28" s="273"/>
      <c r="E28" s="273"/>
      <c r="F28" s="273"/>
      <c r="G28" s="273"/>
      <c r="H28" s="273"/>
      <c r="I28" s="273"/>
      <c r="J28" s="273"/>
    </row>
    <row r="29" spans="1:8" ht="15">
      <c r="A29" s="104" t="s">
        <v>273</v>
      </c>
      <c r="B29" s="105"/>
      <c r="C29" s="105"/>
      <c r="D29" s="105"/>
      <c r="E29" s="105"/>
      <c r="F29" s="105"/>
      <c r="G29" s="105"/>
      <c r="H29" s="105"/>
    </row>
  </sheetData>
  <sheetProtection/>
  <mergeCells count="29">
    <mergeCell ref="A16:D16"/>
    <mergeCell ref="A11:D13"/>
    <mergeCell ref="E11:G13"/>
    <mergeCell ref="H13:J14"/>
    <mergeCell ref="A9:D10"/>
    <mergeCell ref="E9:G10"/>
    <mergeCell ref="A14:D15"/>
    <mergeCell ref="H11:J11"/>
    <mergeCell ref="H12:J12"/>
    <mergeCell ref="A24:J24"/>
    <mergeCell ref="A1:J1"/>
    <mergeCell ref="A3:J4"/>
    <mergeCell ref="A5:J5"/>
    <mergeCell ref="A6:J6"/>
    <mergeCell ref="H10:J10"/>
    <mergeCell ref="C22:J22"/>
    <mergeCell ref="C21:J21"/>
    <mergeCell ref="E14:G15"/>
    <mergeCell ref="H15:J15"/>
    <mergeCell ref="A22:B22"/>
    <mergeCell ref="H17:J17"/>
    <mergeCell ref="A28:J28"/>
    <mergeCell ref="A25:J26"/>
    <mergeCell ref="E16:G16"/>
    <mergeCell ref="H16:J16"/>
    <mergeCell ref="A21:B21"/>
    <mergeCell ref="H18:J18"/>
    <mergeCell ref="A20:J20"/>
    <mergeCell ref="A23:J23"/>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19.5" customHeight="1">
      <c r="A1" s="126" t="s">
        <v>2</v>
      </c>
      <c r="B1" s="126"/>
      <c r="C1" s="126"/>
      <c r="D1" s="126"/>
      <c r="E1" s="126"/>
      <c r="F1" s="126"/>
      <c r="G1" s="126"/>
      <c r="H1" s="126"/>
      <c r="I1" s="126"/>
      <c r="J1" s="126"/>
      <c r="K1" s="126"/>
      <c r="L1" s="126"/>
      <c r="M1" s="21"/>
    </row>
    <row r="2" spans="1:15" ht="13.5" customHeight="1">
      <c r="A2" s="164" t="s">
        <v>3</v>
      </c>
      <c r="B2" s="164"/>
      <c r="C2" s="164"/>
      <c r="D2" s="164"/>
      <c r="E2" s="164"/>
      <c r="F2" s="164"/>
      <c r="G2" s="164"/>
      <c r="H2" s="164"/>
      <c r="I2" s="164"/>
      <c r="J2" s="164"/>
      <c r="K2" s="164"/>
      <c r="L2" s="164"/>
      <c r="M2" s="22"/>
      <c r="N2" s="1"/>
      <c r="O2" s="1"/>
    </row>
    <row r="3" spans="1:13" ht="3.75" customHeight="1">
      <c r="A3" s="2"/>
      <c r="B3" s="2"/>
      <c r="C3" s="10"/>
      <c r="D3" s="12"/>
      <c r="E3" s="12"/>
      <c r="F3" s="12"/>
      <c r="G3" s="12"/>
      <c r="H3" s="12"/>
      <c r="I3" s="12"/>
      <c r="J3" s="12"/>
      <c r="K3" s="12"/>
      <c r="L3" s="12"/>
      <c r="M3" s="23"/>
    </row>
    <row r="4" spans="1:13" ht="14.25" customHeight="1">
      <c r="A4" s="145" t="s">
        <v>4</v>
      </c>
      <c r="B4" s="148" t="s">
        <v>7</v>
      </c>
      <c r="C4" s="149"/>
      <c r="D4" s="148" t="s">
        <v>35</v>
      </c>
      <c r="E4" s="149"/>
      <c r="F4" s="156" t="s">
        <v>39</v>
      </c>
      <c r="G4" s="157"/>
      <c r="H4" s="157"/>
      <c r="I4" s="157"/>
      <c r="J4" s="157"/>
      <c r="K4" s="158"/>
      <c r="L4" s="123" t="s">
        <v>53</v>
      </c>
      <c r="M4" s="24"/>
    </row>
    <row r="5" spans="1:13" ht="11.25" customHeight="1">
      <c r="A5" s="146"/>
      <c r="B5" s="150"/>
      <c r="C5" s="151"/>
      <c r="D5" s="152"/>
      <c r="E5" s="153"/>
      <c r="F5" s="123" t="s">
        <v>36</v>
      </c>
      <c r="G5" s="161" t="s">
        <v>41</v>
      </c>
      <c r="H5" s="162"/>
      <c r="I5" s="162"/>
      <c r="J5" s="162"/>
      <c r="K5" s="163"/>
      <c r="L5" s="160"/>
      <c r="M5" s="24"/>
    </row>
    <row r="6" spans="1:13" ht="17.25" customHeight="1">
      <c r="A6" s="146"/>
      <c r="B6" s="150"/>
      <c r="C6" s="151"/>
      <c r="D6" s="123" t="s">
        <v>36</v>
      </c>
      <c r="E6" s="165" t="s">
        <v>38</v>
      </c>
      <c r="F6" s="160"/>
      <c r="G6" s="141" t="s">
        <v>42</v>
      </c>
      <c r="H6" s="141" t="s">
        <v>44</v>
      </c>
      <c r="I6" s="141" t="s">
        <v>47</v>
      </c>
      <c r="J6" s="141" t="s">
        <v>49</v>
      </c>
      <c r="K6" s="168" t="s">
        <v>51</v>
      </c>
      <c r="L6" s="160"/>
      <c r="M6" s="24"/>
    </row>
    <row r="7" spans="1:13" ht="58.5" customHeight="1">
      <c r="A7" s="147"/>
      <c r="B7" s="152"/>
      <c r="C7" s="153"/>
      <c r="D7" s="122"/>
      <c r="E7" s="166"/>
      <c r="F7" s="122"/>
      <c r="G7" s="167"/>
      <c r="H7" s="167"/>
      <c r="I7" s="167"/>
      <c r="J7" s="142"/>
      <c r="K7" s="169"/>
      <c r="L7" s="122"/>
      <c r="M7" s="24"/>
    </row>
    <row r="8" spans="1:13" ht="12" customHeight="1">
      <c r="A8" s="3" t="s">
        <v>5</v>
      </c>
      <c r="B8" s="154" t="s">
        <v>8</v>
      </c>
      <c r="C8" s="155"/>
      <c r="D8" s="3">
        <v>1</v>
      </c>
      <c r="E8" s="3">
        <v>2</v>
      </c>
      <c r="F8" s="3">
        <v>3</v>
      </c>
      <c r="G8" s="3">
        <v>4</v>
      </c>
      <c r="H8" s="3">
        <v>5</v>
      </c>
      <c r="I8" s="3">
        <v>6</v>
      </c>
      <c r="J8" s="3">
        <v>7</v>
      </c>
      <c r="K8" s="3">
        <v>8</v>
      </c>
      <c r="L8" s="3">
        <v>9</v>
      </c>
      <c r="M8" s="24"/>
    </row>
    <row r="9" spans="1:15" ht="15" customHeight="1">
      <c r="A9" s="3">
        <v>1</v>
      </c>
      <c r="B9" s="124" t="s">
        <v>9</v>
      </c>
      <c r="C9" s="125"/>
      <c r="D9" s="13">
        <v>265506</v>
      </c>
      <c r="E9" s="13">
        <v>255183</v>
      </c>
      <c r="F9" s="13">
        <v>255284</v>
      </c>
      <c r="G9" s="13">
        <v>8514</v>
      </c>
      <c r="H9" s="17" t="s">
        <v>45</v>
      </c>
      <c r="I9" s="13">
        <v>32146</v>
      </c>
      <c r="J9" s="13">
        <v>214098</v>
      </c>
      <c r="K9" s="18">
        <v>4003</v>
      </c>
      <c r="L9" s="13">
        <v>10222</v>
      </c>
      <c r="M9" s="25"/>
      <c r="O9" s="32">
        <f aca="true" t="shared" si="0" ref="O9:O28">D9-E9</f>
        <v>10323</v>
      </c>
    </row>
    <row r="10" spans="1:15" ht="15" customHeight="1">
      <c r="A10" s="3">
        <v>2</v>
      </c>
      <c r="B10" s="124" t="s">
        <v>10</v>
      </c>
      <c r="C10" s="125"/>
      <c r="D10" s="13">
        <v>15608</v>
      </c>
      <c r="E10" s="13">
        <v>14736</v>
      </c>
      <c r="F10" s="13">
        <v>14798</v>
      </c>
      <c r="G10" s="13">
        <v>744</v>
      </c>
      <c r="H10" s="13">
        <v>645</v>
      </c>
      <c r="I10" s="17" t="s">
        <v>45</v>
      </c>
      <c r="J10" s="13">
        <v>12607</v>
      </c>
      <c r="K10" s="13">
        <v>379</v>
      </c>
      <c r="L10" s="13">
        <v>810</v>
      </c>
      <c r="M10" s="25"/>
      <c r="O10" s="32">
        <f t="shared" si="0"/>
        <v>872</v>
      </c>
    </row>
    <row r="11" spans="1:15" ht="24.75" customHeight="1">
      <c r="A11" s="3">
        <v>3</v>
      </c>
      <c r="B11" s="124" t="s">
        <v>11</v>
      </c>
      <c r="C11" s="125"/>
      <c r="D11" s="13">
        <v>10409</v>
      </c>
      <c r="E11" s="13">
        <v>10175</v>
      </c>
      <c r="F11" s="13">
        <v>9778</v>
      </c>
      <c r="G11" s="13">
        <v>1275</v>
      </c>
      <c r="H11" s="13">
        <v>317</v>
      </c>
      <c r="I11" s="13">
        <v>2198</v>
      </c>
      <c r="J11" s="13">
        <v>5850</v>
      </c>
      <c r="K11" s="13">
        <v>66</v>
      </c>
      <c r="L11" s="13">
        <v>631</v>
      </c>
      <c r="M11" s="25"/>
      <c r="O11" s="32">
        <f t="shared" si="0"/>
        <v>234</v>
      </c>
    </row>
    <row r="12" spans="1:15" ht="14.25" customHeight="1">
      <c r="A12" s="3">
        <v>4</v>
      </c>
      <c r="B12" s="121" t="s">
        <v>12</v>
      </c>
      <c r="C12" s="8" t="s">
        <v>30</v>
      </c>
      <c r="D12" s="13">
        <v>3577</v>
      </c>
      <c r="E12" s="13">
        <v>3528</v>
      </c>
      <c r="F12" s="13">
        <v>3391</v>
      </c>
      <c r="G12" s="13">
        <v>366</v>
      </c>
      <c r="H12" s="13">
        <v>90</v>
      </c>
      <c r="I12" s="13">
        <v>430</v>
      </c>
      <c r="J12" s="13">
        <v>2474</v>
      </c>
      <c r="K12" s="13">
        <v>44</v>
      </c>
      <c r="L12" s="13">
        <v>186</v>
      </c>
      <c r="M12" s="25"/>
      <c r="O12" s="32">
        <f t="shared" si="0"/>
        <v>49</v>
      </c>
    </row>
    <row r="13" spans="1:15" ht="12.75" customHeight="1">
      <c r="A13" s="3">
        <v>5</v>
      </c>
      <c r="B13" s="143"/>
      <c r="C13" s="8" t="s">
        <v>31</v>
      </c>
      <c r="D13" s="13">
        <v>5127</v>
      </c>
      <c r="E13" s="13">
        <v>5062</v>
      </c>
      <c r="F13" s="13">
        <v>4827</v>
      </c>
      <c r="G13" s="13">
        <v>844</v>
      </c>
      <c r="H13" s="13">
        <v>155</v>
      </c>
      <c r="I13" s="13">
        <v>1551</v>
      </c>
      <c r="J13" s="13">
        <v>2170</v>
      </c>
      <c r="K13" s="13">
        <v>14</v>
      </c>
      <c r="L13" s="13">
        <v>300</v>
      </c>
      <c r="M13" s="25"/>
      <c r="O13" s="32">
        <f t="shared" si="0"/>
        <v>65</v>
      </c>
    </row>
    <row r="14" spans="1:15" ht="15" customHeight="1">
      <c r="A14" s="3">
        <v>6</v>
      </c>
      <c r="B14" s="144"/>
      <c r="C14" s="8" t="s">
        <v>32</v>
      </c>
      <c r="D14" s="13">
        <v>1702</v>
      </c>
      <c r="E14" s="13">
        <v>1582</v>
      </c>
      <c r="F14" s="13">
        <v>1557</v>
      </c>
      <c r="G14" s="13">
        <v>64</v>
      </c>
      <c r="H14" s="13">
        <v>72</v>
      </c>
      <c r="I14" s="13">
        <v>216</v>
      </c>
      <c r="J14" s="13">
        <v>1203</v>
      </c>
      <c r="K14" s="13">
        <v>8</v>
      </c>
      <c r="L14" s="13">
        <v>145</v>
      </c>
      <c r="M14" s="25"/>
      <c r="O14" s="32">
        <f t="shared" si="0"/>
        <v>120</v>
      </c>
    </row>
    <row r="15" spans="1:15" ht="15.75">
      <c r="A15" s="3">
        <v>7</v>
      </c>
      <c r="B15" s="124" t="s">
        <v>13</v>
      </c>
      <c r="C15" s="125"/>
      <c r="D15" s="13">
        <v>782812</v>
      </c>
      <c r="E15" s="13">
        <v>742866</v>
      </c>
      <c r="F15" s="13">
        <v>748773</v>
      </c>
      <c r="G15" s="13">
        <v>92926</v>
      </c>
      <c r="H15" s="13">
        <v>6321</v>
      </c>
      <c r="I15" s="13">
        <v>7928</v>
      </c>
      <c r="J15" s="13">
        <v>638931</v>
      </c>
      <c r="K15" s="13">
        <v>10293</v>
      </c>
      <c r="L15" s="13">
        <v>34039</v>
      </c>
      <c r="M15" s="25"/>
      <c r="O15" s="32">
        <f t="shared" si="0"/>
        <v>39946</v>
      </c>
    </row>
    <row r="16" spans="1:15" ht="14.25" customHeight="1">
      <c r="A16" s="3">
        <v>8</v>
      </c>
      <c r="B16" s="124" t="s">
        <v>14</v>
      </c>
      <c r="C16" s="125"/>
      <c r="D16" s="13">
        <v>64404</v>
      </c>
      <c r="E16" s="13">
        <v>62691</v>
      </c>
      <c r="F16" s="13">
        <v>63112</v>
      </c>
      <c r="G16" s="13">
        <v>6164</v>
      </c>
      <c r="H16" s="13">
        <v>387</v>
      </c>
      <c r="I16" s="13">
        <v>2407</v>
      </c>
      <c r="J16" s="13">
        <v>54041</v>
      </c>
      <c r="K16" s="13">
        <v>654</v>
      </c>
      <c r="L16" s="13">
        <v>1292</v>
      </c>
      <c r="M16" s="25"/>
      <c r="O16" s="32">
        <f t="shared" si="0"/>
        <v>1713</v>
      </c>
    </row>
    <row r="17" spans="1:15" ht="15.75">
      <c r="A17" s="3">
        <v>9</v>
      </c>
      <c r="B17" s="124" t="s">
        <v>15</v>
      </c>
      <c r="C17" s="125"/>
      <c r="D17" s="14">
        <v>21374</v>
      </c>
      <c r="E17" s="14">
        <v>19045</v>
      </c>
      <c r="F17" s="13">
        <v>18995</v>
      </c>
      <c r="G17" s="13">
        <v>1830</v>
      </c>
      <c r="H17" s="13">
        <v>912</v>
      </c>
      <c r="I17" s="13">
        <v>7274</v>
      </c>
      <c r="J17" s="13">
        <v>8833</v>
      </c>
      <c r="K17" s="13">
        <v>577</v>
      </c>
      <c r="L17" s="13">
        <v>2379</v>
      </c>
      <c r="M17" s="25"/>
      <c r="O17" s="32">
        <f t="shared" si="0"/>
        <v>2329</v>
      </c>
    </row>
    <row r="18" spans="1:15" ht="24.75" customHeight="1">
      <c r="A18" s="3">
        <v>10</v>
      </c>
      <c r="B18" s="124" t="s">
        <v>16</v>
      </c>
      <c r="C18" s="125"/>
      <c r="D18" s="30">
        <f>'Розділ 5'!E9</f>
        <v>3978</v>
      </c>
      <c r="E18" s="30">
        <f>'Розділ 5'!F9</f>
        <v>3324</v>
      </c>
      <c r="F18" s="30">
        <f>'Розділ 5'!G9+'Розділ 5'!H9+'Розділ 5'!I9</f>
        <v>3344</v>
      </c>
      <c r="G18" s="30">
        <f>'Розділ 5'!G9</f>
        <v>617</v>
      </c>
      <c r="H18" s="17" t="s">
        <v>45</v>
      </c>
      <c r="I18" s="17" t="s">
        <v>45</v>
      </c>
      <c r="J18" s="17" t="s">
        <v>45</v>
      </c>
      <c r="K18" s="13">
        <v>2</v>
      </c>
      <c r="L18" s="30">
        <f>'Розділ 5'!O9</f>
        <v>634</v>
      </c>
      <c r="M18" s="25"/>
      <c r="O18" s="32">
        <f t="shared" si="0"/>
        <v>654</v>
      </c>
    </row>
    <row r="19" spans="1:15" ht="24.75" customHeight="1">
      <c r="A19" s="3">
        <v>11</v>
      </c>
      <c r="B19" s="124" t="s">
        <v>17</v>
      </c>
      <c r="C19" s="125"/>
      <c r="D19" s="13">
        <v>479</v>
      </c>
      <c r="E19" s="13">
        <v>438</v>
      </c>
      <c r="F19" s="13">
        <v>405</v>
      </c>
      <c r="G19" s="13">
        <v>52</v>
      </c>
      <c r="H19" s="13">
        <v>64</v>
      </c>
      <c r="I19" s="13">
        <v>34</v>
      </c>
      <c r="J19" s="13">
        <v>132</v>
      </c>
      <c r="K19" s="13">
        <v>4</v>
      </c>
      <c r="L19" s="13">
        <v>74</v>
      </c>
      <c r="M19" s="25"/>
      <c r="O19" s="32">
        <f t="shared" si="0"/>
        <v>41</v>
      </c>
    </row>
    <row r="20" spans="1:15" ht="24" customHeight="1">
      <c r="A20" s="3">
        <v>12</v>
      </c>
      <c r="B20" s="132" t="s">
        <v>18</v>
      </c>
      <c r="C20" s="133"/>
      <c r="D20" s="13">
        <v>14613</v>
      </c>
      <c r="E20" s="13">
        <v>12767</v>
      </c>
      <c r="F20" s="13">
        <v>12866</v>
      </c>
      <c r="G20" s="13">
        <v>1412</v>
      </c>
      <c r="H20" s="13">
        <v>3142</v>
      </c>
      <c r="I20" s="13">
        <v>3231</v>
      </c>
      <c r="J20" s="13">
        <v>4693</v>
      </c>
      <c r="K20" s="13">
        <v>758</v>
      </c>
      <c r="L20" s="13">
        <v>1747</v>
      </c>
      <c r="M20" s="25"/>
      <c r="O20" s="32">
        <f t="shared" si="0"/>
        <v>1846</v>
      </c>
    </row>
    <row r="21" spans="1:15" ht="37.5" customHeight="1">
      <c r="A21" s="3">
        <v>13</v>
      </c>
      <c r="B21" s="132" t="s">
        <v>19</v>
      </c>
      <c r="C21" s="133"/>
      <c r="D21" s="13">
        <v>140803</v>
      </c>
      <c r="E21" s="13">
        <v>135651</v>
      </c>
      <c r="F21" s="13">
        <v>136548</v>
      </c>
      <c r="G21" s="13">
        <v>6466</v>
      </c>
      <c r="H21" s="13">
        <v>3492</v>
      </c>
      <c r="I21" s="13">
        <v>43916</v>
      </c>
      <c r="J21" s="13">
        <v>81992</v>
      </c>
      <c r="K21" s="13">
        <v>1876</v>
      </c>
      <c r="L21" s="13">
        <v>4255</v>
      </c>
      <c r="M21" s="25"/>
      <c r="O21" s="32">
        <f t="shared" si="0"/>
        <v>5152</v>
      </c>
    </row>
    <row r="22" spans="1:15" ht="36" customHeight="1">
      <c r="A22" s="3">
        <v>14</v>
      </c>
      <c r="B22" s="124" t="s">
        <v>20</v>
      </c>
      <c r="C22" s="125"/>
      <c r="D22" s="13">
        <v>683</v>
      </c>
      <c r="E22" s="13">
        <v>569</v>
      </c>
      <c r="F22" s="13">
        <v>604</v>
      </c>
      <c r="G22" s="13">
        <v>10</v>
      </c>
      <c r="H22" s="13">
        <v>129</v>
      </c>
      <c r="I22" s="13">
        <v>82</v>
      </c>
      <c r="J22" s="13">
        <v>350</v>
      </c>
      <c r="K22" s="13">
        <v>14</v>
      </c>
      <c r="L22" s="13">
        <v>79</v>
      </c>
      <c r="M22" s="25"/>
      <c r="O22" s="32">
        <f t="shared" si="0"/>
        <v>114</v>
      </c>
    </row>
    <row r="23" spans="1:15" ht="27" customHeight="1">
      <c r="A23" s="3">
        <v>15</v>
      </c>
      <c r="B23" s="124" t="s">
        <v>21</v>
      </c>
      <c r="C23" s="125"/>
      <c r="D23" s="13">
        <v>71</v>
      </c>
      <c r="E23" s="13">
        <v>61</v>
      </c>
      <c r="F23" s="13">
        <v>60</v>
      </c>
      <c r="G23" s="13"/>
      <c r="H23" s="13">
        <v>19</v>
      </c>
      <c r="I23" s="13">
        <v>7</v>
      </c>
      <c r="J23" s="13">
        <v>32</v>
      </c>
      <c r="K23" s="13">
        <v>1</v>
      </c>
      <c r="L23" s="13">
        <v>11</v>
      </c>
      <c r="M23" s="25"/>
      <c r="O23" s="32">
        <f t="shared" si="0"/>
        <v>10</v>
      </c>
    </row>
    <row r="24" spans="1:15" ht="14.25" customHeight="1">
      <c r="A24" s="3">
        <v>16</v>
      </c>
      <c r="B24" s="124" t="s">
        <v>22</v>
      </c>
      <c r="C24" s="125"/>
      <c r="D24" s="13">
        <v>2407</v>
      </c>
      <c r="E24" s="13">
        <v>2141</v>
      </c>
      <c r="F24" s="13">
        <v>2240</v>
      </c>
      <c r="G24" s="13">
        <v>10</v>
      </c>
      <c r="H24" s="13">
        <v>1</v>
      </c>
      <c r="I24" s="13">
        <v>881</v>
      </c>
      <c r="J24" s="13">
        <v>1333</v>
      </c>
      <c r="K24" s="13">
        <v>1</v>
      </c>
      <c r="L24" s="13">
        <v>167</v>
      </c>
      <c r="M24" s="25"/>
      <c r="O24" s="32">
        <f t="shared" si="0"/>
        <v>266</v>
      </c>
    </row>
    <row r="25" spans="1:15" ht="14.25" customHeight="1">
      <c r="A25" s="3">
        <v>17</v>
      </c>
      <c r="B25" s="124" t="s">
        <v>23</v>
      </c>
      <c r="C25" s="125"/>
      <c r="D25" s="13">
        <v>1871</v>
      </c>
      <c r="E25" s="13">
        <v>1683</v>
      </c>
      <c r="F25" s="13">
        <v>1724</v>
      </c>
      <c r="G25" s="13">
        <v>12</v>
      </c>
      <c r="H25" s="13">
        <v>1</v>
      </c>
      <c r="I25" s="13">
        <v>594</v>
      </c>
      <c r="J25" s="13">
        <v>1105</v>
      </c>
      <c r="K25" s="13">
        <v>6</v>
      </c>
      <c r="L25" s="13">
        <v>147</v>
      </c>
      <c r="M25" s="25"/>
      <c r="O25" s="32">
        <f t="shared" si="0"/>
        <v>188</v>
      </c>
    </row>
    <row r="26" spans="1:15" ht="15.75">
      <c r="A26" s="3">
        <v>18</v>
      </c>
      <c r="B26" s="124" t="s">
        <v>24</v>
      </c>
      <c r="C26" s="125"/>
      <c r="D26" s="13">
        <v>607</v>
      </c>
      <c r="E26" s="13">
        <v>571</v>
      </c>
      <c r="F26" s="13">
        <v>552</v>
      </c>
      <c r="G26" s="13">
        <v>111</v>
      </c>
      <c r="H26" s="13">
        <v>46</v>
      </c>
      <c r="I26" s="13">
        <v>138</v>
      </c>
      <c r="J26" s="13">
        <v>253</v>
      </c>
      <c r="K26" s="13">
        <v>1</v>
      </c>
      <c r="L26" s="13">
        <v>55</v>
      </c>
      <c r="M26" s="25"/>
      <c r="O26" s="32">
        <f t="shared" si="0"/>
        <v>36</v>
      </c>
    </row>
    <row r="27" spans="1:15" ht="26.25" customHeight="1">
      <c r="A27" s="3">
        <v>19</v>
      </c>
      <c r="B27" s="159" t="s">
        <v>25</v>
      </c>
      <c r="C27" s="159"/>
      <c r="D27" s="13">
        <v>19247</v>
      </c>
      <c r="E27" s="13">
        <v>18575</v>
      </c>
      <c r="F27" s="13">
        <v>18767</v>
      </c>
      <c r="G27" s="13">
        <v>539</v>
      </c>
      <c r="H27" s="13">
        <v>650</v>
      </c>
      <c r="I27" s="13">
        <v>405</v>
      </c>
      <c r="J27" s="13">
        <v>17171</v>
      </c>
      <c r="K27" s="13">
        <v>2</v>
      </c>
      <c r="L27" s="13">
        <v>480</v>
      </c>
      <c r="M27" s="25"/>
      <c r="O27" s="32">
        <f t="shared" si="0"/>
        <v>672</v>
      </c>
    </row>
    <row r="28" spans="1:15" ht="17.25" customHeight="1">
      <c r="A28" s="3">
        <v>20</v>
      </c>
      <c r="B28" s="108" t="s">
        <v>26</v>
      </c>
      <c r="C28" s="108"/>
      <c r="D28" s="13">
        <f aca="true" t="shared" si="1" ref="D28:L28">SUM(D9:D11,D15:D25)</f>
        <v>1325018</v>
      </c>
      <c r="E28" s="13">
        <f t="shared" si="1"/>
        <v>1261330</v>
      </c>
      <c r="F28" s="13">
        <f t="shared" si="1"/>
        <v>1268531</v>
      </c>
      <c r="G28" s="13">
        <f t="shared" si="1"/>
        <v>120032</v>
      </c>
      <c r="H28" s="13">
        <f t="shared" si="1"/>
        <v>15430</v>
      </c>
      <c r="I28" s="13">
        <f t="shared" si="1"/>
        <v>100698</v>
      </c>
      <c r="J28" s="13">
        <f t="shared" si="1"/>
        <v>1023997</v>
      </c>
      <c r="K28" s="13">
        <f t="shared" si="1"/>
        <v>18634</v>
      </c>
      <c r="L28" s="13">
        <f t="shared" si="1"/>
        <v>56487</v>
      </c>
      <c r="M28" s="25"/>
      <c r="O28" s="32">
        <f t="shared" si="0"/>
        <v>63688</v>
      </c>
    </row>
    <row r="29" spans="1:13" ht="2.25" customHeight="1">
      <c r="A29" s="4"/>
      <c r="B29" s="9"/>
      <c r="C29" s="9"/>
      <c r="D29" s="15"/>
      <c r="E29" s="15"/>
      <c r="F29" s="15"/>
      <c r="G29" s="15"/>
      <c r="H29" s="15"/>
      <c r="I29" s="15"/>
      <c r="J29" s="15"/>
      <c r="K29" s="15"/>
      <c r="L29" s="15"/>
      <c r="M29" s="26"/>
    </row>
    <row r="30" spans="1:15" ht="17.25" customHeight="1">
      <c r="A30" s="109" t="s">
        <v>6</v>
      </c>
      <c r="B30" s="109"/>
      <c r="C30" s="109"/>
      <c r="D30" s="109"/>
      <c r="E30" s="109"/>
      <c r="F30" s="109"/>
      <c r="G30" s="109"/>
      <c r="H30" s="109"/>
      <c r="I30" s="109"/>
      <c r="J30" s="109"/>
      <c r="K30" s="109"/>
      <c r="L30" s="109"/>
      <c r="M30" s="109"/>
      <c r="N30" s="28"/>
      <c r="O30" s="28"/>
    </row>
    <row r="31" spans="1:14" ht="15" customHeight="1">
      <c r="A31" s="106" t="s">
        <v>4</v>
      </c>
      <c r="B31" s="111" t="s">
        <v>27</v>
      </c>
      <c r="C31" s="112"/>
      <c r="D31" s="117" t="s">
        <v>37</v>
      </c>
      <c r="E31" s="118"/>
      <c r="F31" s="134" t="s">
        <v>40</v>
      </c>
      <c r="G31" s="135"/>
      <c r="H31" s="135"/>
      <c r="I31" s="135"/>
      <c r="J31" s="135"/>
      <c r="K31" s="136"/>
      <c r="L31" s="137" t="s">
        <v>54</v>
      </c>
      <c r="M31" s="138"/>
      <c r="N31" s="24"/>
    </row>
    <row r="32" spans="1:14" ht="21" customHeight="1">
      <c r="A32" s="110"/>
      <c r="B32" s="113"/>
      <c r="C32" s="114"/>
      <c r="D32" s="119" t="s">
        <v>36</v>
      </c>
      <c r="E32" s="121" t="s">
        <v>38</v>
      </c>
      <c r="F32" s="123" t="s">
        <v>36</v>
      </c>
      <c r="G32" s="127" t="s">
        <v>41</v>
      </c>
      <c r="H32" s="128"/>
      <c r="I32" s="128"/>
      <c r="J32" s="128"/>
      <c r="K32" s="129"/>
      <c r="L32" s="139"/>
      <c r="M32" s="140"/>
      <c r="N32" s="24"/>
    </row>
    <row r="33" spans="1:14" ht="61.5" customHeight="1">
      <c r="A33" s="107"/>
      <c r="B33" s="115"/>
      <c r="C33" s="116"/>
      <c r="D33" s="120"/>
      <c r="E33" s="122"/>
      <c r="F33" s="122"/>
      <c r="G33" s="16" t="s">
        <v>43</v>
      </c>
      <c r="H33" s="16" t="s">
        <v>46</v>
      </c>
      <c r="I33" s="16" t="s">
        <v>48</v>
      </c>
      <c r="J33" s="16" t="s">
        <v>50</v>
      </c>
      <c r="K33" s="19" t="s">
        <v>52</v>
      </c>
      <c r="L33" s="20" t="s">
        <v>36</v>
      </c>
      <c r="M33" s="27" t="s">
        <v>55</v>
      </c>
      <c r="N33" s="24"/>
    </row>
    <row r="34" spans="1:14" ht="12" customHeight="1">
      <c r="A34" s="5" t="s">
        <v>5</v>
      </c>
      <c r="B34" s="117" t="s">
        <v>8</v>
      </c>
      <c r="C34" s="118"/>
      <c r="D34" s="5">
        <v>1</v>
      </c>
      <c r="E34" s="5">
        <v>2</v>
      </c>
      <c r="F34" s="5">
        <v>3</v>
      </c>
      <c r="G34" s="5">
        <v>4</v>
      </c>
      <c r="H34" s="5">
        <v>5</v>
      </c>
      <c r="I34" s="5">
        <v>6</v>
      </c>
      <c r="J34" s="5">
        <v>7</v>
      </c>
      <c r="K34" s="5">
        <v>8</v>
      </c>
      <c r="L34" s="5">
        <v>9</v>
      </c>
      <c r="M34" s="5">
        <v>10</v>
      </c>
      <c r="N34" s="24"/>
    </row>
    <row r="35" spans="1:15" ht="15" customHeight="1">
      <c r="A35" s="6">
        <v>1</v>
      </c>
      <c r="B35" s="130" t="s">
        <v>28</v>
      </c>
      <c r="C35" s="131"/>
      <c r="D35" s="31">
        <f aca="true" t="shared" si="2" ref="D35:M35">SUM(D36:D37)</f>
        <v>859691</v>
      </c>
      <c r="E35" s="31">
        <f t="shared" si="2"/>
        <v>714359</v>
      </c>
      <c r="F35" s="31">
        <f t="shared" si="2"/>
        <v>725213</v>
      </c>
      <c r="G35" s="31">
        <f t="shared" si="2"/>
        <v>610084</v>
      </c>
      <c r="H35" s="31">
        <f t="shared" si="2"/>
        <v>560207</v>
      </c>
      <c r="I35" s="31">
        <f t="shared" si="2"/>
        <v>18590</v>
      </c>
      <c r="J35" s="31">
        <f t="shared" si="2"/>
        <v>89753</v>
      </c>
      <c r="K35" s="31">
        <f t="shared" si="2"/>
        <v>43177</v>
      </c>
      <c r="L35" s="31">
        <f t="shared" si="2"/>
        <v>134478</v>
      </c>
      <c r="M35" s="31">
        <f t="shared" si="2"/>
        <v>13460</v>
      </c>
      <c r="N35" s="24"/>
      <c r="O35" s="29"/>
    </row>
    <row r="36" spans="1:15" ht="15.75">
      <c r="A36" s="6">
        <v>2</v>
      </c>
      <c r="B36" s="106" t="s">
        <v>29</v>
      </c>
      <c r="C36" s="11" t="s">
        <v>33</v>
      </c>
      <c r="D36" s="31">
        <f>'Розділ 3'!E67+'Розділ 3'!D67</f>
        <v>799538</v>
      </c>
      <c r="E36" s="31">
        <f>'Розділ 3'!E67</f>
        <v>659581</v>
      </c>
      <c r="F36" s="31">
        <f>'Розділ 3'!F67</f>
        <v>670080</v>
      </c>
      <c r="G36" s="31">
        <f>'Розділ 3'!G67</f>
        <v>560394</v>
      </c>
      <c r="H36" s="31">
        <f>'Розділ 3'!I67</f>
        <v>511818</v>
      </c>
      <c r="I36" s="31">
        <f>'Розділ 3'!K67</f>
        <v>18213</v>
      </c>
      <c r="J36" s="31">
        <f>'Розділ 3'!L67</f>
        <v>84883</v>
      </c>
      <c r="K36" s="31">
        <f>'Розділ 3'!M67</f>
        <v>42285</v>
      </c>
      <c r="L36" s="31">
        <f>'Розділ 3'!Q67</f>
        <v>129458</v>
      </c>
      <c r="M36" s="31">
        <f>'Розділ 3'!R67</f>
        <v>12566</v>
      </c>
      <c r="N36" s="24"/>
      <c r="O36" s="29"/>
    </row>
    <row r="37" spans="1:15" ht="20.25" customHeight="1">
      <c r="A37" s="6">
        <v>3</v>
      </c>
      <c r="B37" s="107"/>
      <c r="C37" s="11" t="s">
        <v>34</v>
      </c>
      <c r="D37" s="31">
        <f>'Розділ 4'!E28+'Розділ 4'!D28</f>
        <v>60153</v>
      </c>
      <c r="E37" s="31">
        <f>'Розділ 4'!E28</f>
        <v>54778</v>
      </c>
      <c r="F37" s="31">
        <f>'Розділ 4'!F28</f>
        <v>55133</v>
      </c>
      <c r="G37" s="31">
        <f>'Розділ 4'!G28</f>
        <v>49690</v>
      </c>
      <c r="H37" s="31">
        <f>'Розділ 4'!H28</f>
        <v>48389</v>
      </c>
      <c r="I37" s="31">
        <f>'Розділ 4'!J28</f>
        <v>377</v>
      </c>
      <c r="J37" s="31">
        <f>'Розділ 4'!K28</f>
        <v>4870</v>
      </c>
      <c r="K37" s="31">
        <f>'Розділ 4'!L28</f>
        <v>892</v>
      </c>
      <c r="L37" s="31">
        <f>'Розділ 4'!M28</f>
        <v>5020</v>
      </c>
      <c r="M37" s="31">
        <f>'Розділ 4'!N28</f>
        <v>894</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35433070866141736" bottom="0.35433070866141736" header="0.11811023622047245" footer="0.11811023622047245"/>
  <pageSetup horizontalDpi="600" verticalDpi="600" orientation="landscape" paperSize="9" scale="75" r:id="rId1"/>
  <headerFooter alignWithMargins="0">
    <oddFooter>&amp;LCFDE51BE&amp;CФорма № Зведений- 2-Ц, Підрозділ: Державна судова адміністрація України, Початок періоду: 01.01.2014, Кінець періоду: 31.12.2014&amp;Rстр.____</oddFooter>
  </headerFooter>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2" t="s">
        <v>56</v>
      </c>
      <c r="B1" s="172"/>
      <c r="C1" s="172"/>
      <c r="D1" s="172"/>
      <c r="E1" s="172"/>
      <c r="F1" s="172"/>
      <c r="G1" s="172"/>
      <c r="H1" s="172"/>
      <c r="I1" s="172"/>
      <c r="J1" s="172"/>
      <c r="K1" s="172"/>
      <c r="L1" s="172"/>
      <c r="M1" s="172"/>
    </row>
    <row r="2" spans="1:13" ht="12.75" customHeight="1">
      <c r="A2" s="33"/>
      <c r="B2" s="33"/>
      <c r="C2" s="33"/>
      <c r="D2" s="33"/>
      <c r="E2" s="33"/>
      <c r="F2" s="33"/>
      <c r="G2" s="33"/>
      <c r="H2" s="33"/>
      <c r="I2" s="2"/>
      <c r="J2" s="2"/>
      <c r="K2" s="2"/>
      <c r="L2" s="2"/>
      <c r="M2" s="2"/>
    </row>
    <row r="3" spans="1:14" ht="18.75" customHeight="1">
      <c r="A3" s="170" t="s">
        <v>4</v>
      </c>
      <c r="B3" s="173" t="s">
        <v>57</v>
      </c>
      <c r="C3" s="174" t="s">
        <v>64</v>
      </c>
      <c r="D3" s="175"/>
      <c r="E3" s="175"/>
      <c r="F3" s="176"/>
      <c r="G3" s="177" t="s">
        <v>70</v>
      </c>
      <c r="H3" s="177"/>
      <c r="I3" s="177"/>
      <c r="J3" s="177"/>
      <c r="K3" s="177"/>
      <c r="L3" s="177"/>
      <c r="M3" s="177"/>
      <c r="N3" s="24"/>
    </row>
    <row r="4" spans="1:14" ht="15.75" customHeight="1">
      <c r="A4" s="170"/>
      <c r="B4" s="173"/>
      <c r="C4" s="170" t="s">
        <v>65</v>
      </c>
      <c r="D4" s="178" t="s">
        <v>66</v>
      </c>
      <c r="E4" s="170" t="s">
        <v>67</v>
      </c>
      <c r="F4" s="170"/>
      <c r="G4" s="170" t="s">
        <v>36</v>
      </c>
      <c r="H4" s="178" t="s">
        <v>41</v>
      </c>
      <c r="I4" s="178"/>
      <c r="J4" s="178"/>
      <c r="K4" s="178"/>
      <c r="L4" s="170" t="s">
        <v>67</v>
      </c>
      <c r="M4" s="170"/>
      <c r="N4" s="24"/>
    </row>
    <row r="5" spans="1:14" ht="12.75">
      <c r="A5" s="170"/>
      <c r="B5" s="173"/>
      <c r="C5" s="170"/>
      <c r="D5" s="178"/>
      <c r="E5" s="170"/>
      <c r="F5" s="170"/>
      <c r="G5" s="170"/>
      <c r="H5" s="170" t="s">
        <v>71</v>
      </c>
      <c r="I5" s="170" t="s">
        <v>72</v>
      </c>
      <c r="J5" s="170" t="s">
        <v>73</v>
      </c>
      <c r="K5" s="171" t="s">
        <v>74</v>
      </c>
      <c r="L5" s="170"/>
      <c r="M5" s="170"/>
      <c r="N5" s="24"/>
    </row>
    <row r="6" spans="1:14" ht="78" customHeight="1">
      <c r="A6" s="170"/>
      <c r="B6" s="173"/>
      <c r="C6" s="170"/>
      <c r="D6" s="178"/>
      <c r="E6" s="17" t="s">
        <v>68</v>
      </c>
      <c r="F6" s="17" t="s">
        <v>69</v>
      </c>
      <c r="G6" s="170"/>
      <c r="H6" s="170"/>
      <c r="I6" s="170"/>
      <c r="J6" s="170"/>
      <c r="K6" s="171"/>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16548</v>
      </c>
      <c r="D8" s="14">
        <v>69</v>
      </c>
      <c r="E8" s="14">
        <v>139918518.71</v>
      </c>
      <c r="F8" s="14">
        <v>130582150.5</v>
      </c>
      <c r="G8" s="14">
        <v>639</v>
      </c>
      <c r="H8" s="14">
        <v>217</v>
      </c>
      <c r="I8" s="17">
        <v>398</v>
      </c>
      <c r="J8" s="17">
        <v>24</v>
      </c>
      <c r="K8" s="17">
        <v>34</v>
      </c>
      <c r="L8" s="14">
        <v>5980635.82</v>
      </c>
      <c r="M8" s="14">
        <v>4259821.51</v>
      </c>
      <c r="N8" s="24"/>
    </row>
    <row r="9" spans="1:14" ht="43.5" customHeight="1">
      <c r="A9" s="35">
        <v>2</v>
      </c>
      <c r="B9" s="36" t="s">
        <v>59</v>
      </c>
      <c r="C9" s="14">
        <v>23</v>
      </c>
      <c r="D9" s="14"/>
      <c r="E9" s="14">
        <v>63425</v>
      </c>
      <c r="F9" s="14">
        <v>63425</v>
      </c>
      <c r="G9" s="14">
        <v>4</v>
      </c>
      <c r="H9" s="14"/>
      <c r="I9" s="17">
        <v>4</v>
      </c>
      <c r="J9" s="17"/>
      <c r="K9" s="17"/>
      <c r="L9" s="14">
        <v>17479</v>
      </c>
      <c r="M9" s="14">
        <v>17479</v>
      </c>
      <c r="N9" s="24"/>
    </row>
    <row r="10" spans="1:14" ht="80.25" customHeight="1">
      <c r="A10" s="35">
        <v>3</v>
      </c>
      <c r="B10" s="36" t="s">
        <v>60</v>
      </c>
      <c r="C10" s="14">
        <v>196689</v>
      </c>
      <c r="D10" s="14">
        <v>2815</v>
      </c>
      <c r="E10" s="14">
        <v>694480586.37</v>
      </c>
      <c r="F10" s="14">
        <v>608881109.61</v>
      </c>
      <c r="G10" s="14">
        <v>12764</v>
      </c>
      <c r="H10" s="14">
        <v>464</v>
      </c>
      <c r="I10" s="17">
        <v>12173</v>
      </c>
      <c r="J10" s="17">
        <v>127</v>
      </c>
      <c r="K10" s="17">
        <v>232</v>
      </c>
      <c r="L10" s="14">
        <v>57285617.38</v>
      </c>
      <c r="M10" s="14">
        <v>53798365.38</v>
      </c>
      <c r="N10" s="24"/>
    </row>
    <row r="11" spans="1:14" ht="78" customHeight="1">
      <c r="A11" s="35">
        <v>4</v>
      </c>
      <c r="B11" s="36" t="s">
        <v>61</v>
      </c>
      <c r="C11" s="14">
        <v>811</v>
      </c>
      <c r="D11" s="14">
        <v>4</v>
      </c>
      <c r="E11" s="14">
        <v>7450</v>
      </c>
      <c r="F11" s="14">
        <v>4914</v>
      </c>
      <c r="G11" s="14">
        <v>43</v>
      </c>
      <c r="H11" s="14">
        <v>10</v>
      </c>
      <c r="I11" s="17">
        <v>32</v>
      </c>
      <c r="J11" s="17">
        <v>1</v>
      </c>
      <c r="K11" s="17"/>
      <c r="L11" s="14">
        <v>4466</v>
      </c>
      <c r="M11" s="14">
        <v>4466</v>
      </c>
      <c r="N11" s="24"/>
    </row>
    <row r="12" spans="1:14" ht="61.5" customHeight="1">
      <c r="A12" s="35">
        <v>5</v>
      </c>
      <c r="B12" s="36" t="s">
        <v>62</v>
      </c>
      <c r="C12" s="14">
        <v>27</v>
      </c>
      <c r="D12" s="14"/>
      <c r="E12" s="14">
        <v>48044</v>
      </c>
      <c r="F12" s="14">
        <v>42327</v>
      </c>
      <c r="G12" s="14"/>
      <c r="H12" s="14"/>
      <c r="I12" s="17"/>
      <c r="J12" s="17"/>
      <c r="K12" s="17"/>
      <c r="L12" s="14"/>
      <c r="M12" s="14"/>
      <c r="N12" s="24"/>
    </row>
    <row r="13" spans="1:14" ht="27.75" customHeight="1">
      <c r="A13" s="35">
        <v>6</v>
      </c>
      <c r="B13" s="37" t="s">
        <v>63</v>
      </c>
      <c r="C13" s="14">
        <v>214098</v>
      </c>
      <c r="D13" s="14">
        <v>2888</v>
      </c>
      <c r="E13" s="14">
        <v>834518024.08</v>
      </c>
      <c r="F13" s="14">
        <v>739573926.11</v>
      </c>
      <c r="G13" s="14">
        <v>13451</v>
      </c>
      <c r="H13" s="14">
        <v>692</v>
      </c>
      <c r="I13" s="17">
        <v>12607</v>
      </c>
      <c r="J13" s="17">
        <v>152</v>
      </c>
      <c r="K13" s="17">
        <v>266</v>
      </c>
      <c r="L13" s="14">
        <v>64786554.2</v>
      </c>
      <c r="M13" s="14">
        <v>58080131.89</v>
      </c>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&amp;LCFDE51BE&amp;CФорма № Зведений- 2-Ц, Підрозділ: Державна судова адміністрація України, Початок періоду: 01.01.2014, Кінець періоду: 31.12.2014&amp;Rстр.____</oddFooter>
  </headerFooter>
</worksheet>
</file>

<file path=xl/worksheets/sheet4.xml><?xml version="1.0" encoding="utf-8"?>
<worksheet xmlns="http://schemas.openxmlformats.org/spreadsheetml/2006/main" xmlns:r="http://schemas.openxmlformats.org/officeDocument/2006/relationships">
  <dimension ref="A2:T1300"/>
  <sheetViews>
    <sheetView zoomScalePageLayoutView="0" workbookViewId="0" topLeftCell="A1">
      <selection activeCell="A2" sqref="A2:R2"/>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1.8515625" style="0" customWidth="1"/>
    <col min="15" max="15" width="11.140625" style="0" customWidth="1"/>
    <col min="16" max="16" width="10.28125" style="0" customWidth="1"/>
    <col min="17" max="18" width="7.8515625" style="0" customWidth="1"/>
    <col min="19" max="255" width="9.421875" style="0" customWidth="1"/>
  </cols>
  <sheetData>
    <row r="1" ht="9.75" customHeight="1"/>
    <row r="2" spans="1:18" ht="18.75" customHeight="1">
      <c r="A2" s="172" t="s">
        <v>77</v>
      </c>
      <c r="B2" s="172"/>
      <c r="C2" s="172"/>
      <c r="D2" s="172"/>
      <c r="E2" s="172"/>
      <c r="F2" s="172"/>
      <c r="G2" s="172"/>
      <c r="H2" s="172"/>
      <c r="I2" s="172"/>
      <c r="J2" s="172"/>
      <c r="K2" s="172"/>
      <c r="L2" s="172"/>
      <c r="M2" s="172"/>
      <c r="N2" s="172"/>
      <c r="O2" s="172"/>
      <c r="P2" s="172"/>
      <c r="Q2" s="172"/>
      <c r="R2" s="172"/>
    </row>
    <row r="3" spans="1:18" ht="2.25" customHeight="1">
      <c r="A3" s="33"/>
      <c r="B3" s="33"/>
      <c r="C3" s="33"/>
      <c r="D3" s="33"/>
      <c r="E3" s="33"/>
      <c r="F3" s="33"/>
      <c r="G3" s="33"/>
      <c r="H3" s="33"/>
      <c r="I3" s="33"/>
      <c r="J3" s="33"/>
      <c r="K3" s="33"/>
      <c r="L3" s="33"/>
      <c r="M3" s="33"/>
      <c r="N3" s="33"/>
      <c r="O3" s="33"/>
      <c r="P3" s="33"/>
      <c r="Q3" s="2"/>
      <c r="R3" s="2"/>
    </row>
    <row r="4" spans="1:19" ht="18" customHeight="1">
      <c r="A4" s="184" t="s">
        <v>4</v>
      </c>
      <c r="B4" s="170" t="s">
        <v>78</v>
      </c>
      <c r="C4" s="178"/>
      <c r="D4" s="200" t="s">
        <v>138</v>
      </c>
      <c r="E4" s="200" t="s">
        <v>139</v>
      </c>
      <c r="F4" s="203" t="s">
        <v>40</v>
      </c>
      <c r="G4" s="204"/>
      <c r="H4" s="204"/>
      <c r="I4" s="204"/>
      <c r="J4" s="204"/>
      <c r="K4" s="204"/>
      <c r="L4" s="205"/>
      <c r="M4" s="206" t="s">
        <v>147</v>
      </c>
      <c r="N4" s="134" t="s">
        <v>148</v>
      </c>
      <c r="O4" s="135"/>
      <c r="P4" s="136"/>
      <c r="Q4" s="209" t="s">
        <v>152</v>
      </c>
      <c r="R4" s="209"/>
      <c r="S4" s="24"/>
    </row>
    <row r="5" spans="1:19" ht="14.25" customHeight="1">
      <c r="A5" s="184"/>
      <c r="B5" s="170"/>
      <c r="C5" s="178"/>
      <c r="D5" s="201"/>
      <c r="E5" s="201"/>
      <c r="F5" s="200" t="s">
        <v>36</v>
      </c>
      <c r="G5" s="212" t="s">
        <v>41</v>
      </c>
      <c r="H5" s="213"/>
      <c r="I5" s="213"/>
      <c r="J5" s="213"/>
      <c r="K5" s="213"/>
      <c r="L5" s="213"/>
      <c r="M5" s="207"/>
      <c r="N5" s="194" t="s">
        <v>149</v>
      </c>
      <c r="O5" s="194" t="s">
        <v>150</v>
      </c>
      <c r="P5" s="194" t="s">
        <v>151</v>
      </c>
      <c r="Q5" s="209"/>
      <c r="R5" s="209"/>
      <c r="S5" s="24"/>
    </row>
    <row r="6" spans="1:19" ht="18.75" customHeight="1">
      <c r="A6" s="199"/>
      <c r="B6" s="178"/>
      <c r="C6" s="178"/>
      <c r="D6" s="201"/>
      <c r="E6" s="201"/>
      <c r="F6" s="210"/>
      <c r="G6" s="178" t="s">
        <v>140</v>
      </c>
      <c r="H6" s="197" t="s">
        <v>141</v>
      </c>
      <c r="I6" s="198"/>
      <c r="J6" s="178" t="s">
        <v>144</v>
      </c>
      <c r="K6" s="178" t="s">
        <v>145</v>
      </c>
      <c r="L6" s="178" t="s">
        <v>146</v>
      </c>
      <c r="M6" s="207"/>
      <c r="N6" s="195"/>
      <c r="O6" s="195"/>
      <c r="P6" s="195"/>
      <c r="Q6" s="209"/>
      <c r="R6" s="209"/>
      <c r="S6" s="24"/>
    </row>
    <row r="7" spans="1:20" ht="82.5" customHeight="1">
      <c r="A7" s="199"/>
      <c r="B7" s="178"/>
      <c r="C7" s="178"/>
      <c r="D7" s="202"/>
      <c r="E7" s="202"/>
      <c r="F7" s="211"/>
      <c r="G7" s="178"/>
      <c r="H7" s="17" t="s">
        <v>142</v>
      </c>
      <c r="I7" s="17" t="s">
        <v>143</v>
      </c>
      <c r="J7" s="178"/>
      <c r="K7" s="178"/>
      <c r="L7" s="178"/>
      <c r="M7" s="208"/>
      <c r="N7" s="196"/>
      <c r="O7" s="196"/>
      <c r="P7" s="196"/>
      <c r="Q7" s="34" t="s">
        <v>36</v>
      </c>
      <c r="R7" s="40" t="s">
        <v>153</v>
      </c>
      <c r="S7" s="24"/>
      <c r="T7" s="39"/>
    </row>
    <row r="8" spans="1:20" ht="12.75" customHeight="1">
      <c r="A8" s="38" t="s">
        <v>5</v>
      </c>
      <c r="B8" s="170" t="s">
        <v>8</v>
      </c>
      <c r="C8" s="170"/>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4" t="s">
        <v>79</v>
      </c>
      <c r="C9" s="185"/>
      <c r="D9" s="31">
        <v>10612</v>
      </c>
      <c r="E9" s="31">
        <v>33499</v>
      </c>
      <c r="F9" s="14">
        <v>35256</v>
      </c>
      <c r="G9" s="31">
        <v>27703</v>
      </c>
      <c r="H9" s="31">
        <v>3009</v>
      </c>
      <c r="I9" s="31">
        <v>23668</v>
      </c>
      <c r="J9" s="31">
        <v>160</v>
      </c>
      <c r="K9" s="31">
        <v>1827</v>
      </c>
      <c r="L9" s="31">
        <v>5539</v>
      </c>
      <c r="M9" s="14">
        <v>2409</v>
      </c>
      <c r="N9" s="14">
        <v>3722515420.68</v>
      </c>
      <c r="O9" s="14">
        <v>68595017.68</v>
      </c>
      <c r="P9" s="14">
        <v>75000</v>
      </c>
      <c r="Q9" s="14">
        <v>8855</v>
      </c>
      <c r="R9" s="14">
        <v>1683</v>
      </c>
      <c r="S9" s="48"/>
      <c r="T9" s="39"/>
    </row>
    <row r="10" spans="1:20" ht="18" customHeight="1">
      <c r="A10" s="35">
        <v>2</v>
      </c>
      <c r="B10" s="179" t="s">
        <v>41</v>
      </c>
      <c r="C10" s="44" t="s">
        <v>99</v>
      </c>
      <c r="D10" s="14">
        <v>50</v>
      </c>
      <c r="E10" s="14">
        <v>144</v>
      </c>
      <c r="F10" s="14">
        <v>146</v>
      </c>
      <c r="G10" s="14">
        <v>106</v>
      </c>
      <c r="H10" s="14">
        <v>23</v>
      </c>
      <c r="I10" s="14">
        <v>76</v>
      </c>
      <c r="J10" s="14">
        <v>3</v>
      </c>
      <c r="K10" s="14">
        <v>7</v>
      </c>
      <c r="L10" s="14">
        <v>30</v>
      </c>
      <c r="M10" s="14">
        <v>5</v>
      </c>
      <c r="N10" s="14">
        <v>2658599</v>
      </c>
      <c r="O10" s="14">
        <v>84750</v>
      </c>
      <c r="P10" s="14"/>
      <c r="Q10" s="14">
        <v>48</v>
      </c>
      <c r="R10" s="14">
        <v>9</v>
      </c>
      <c r="S10" s="49"/>
      <c r="T10" s="39"/>
    </row>
    <row r="11" spans="1:20" ht="18.75" customHeight="1">
      <c r="A11" s="35">
        <v>3</v>
      </c>
      <c r="B11" s="180"/>
      <c r="C11" s="44" t="s">
        <v>100</v>
      </c>
      <c r="D11" s="14">
        <v>81</v>
      </c>
      <c r="E11" s="14">
        <v>280</v>
      </c>
      <c r="F11" s="14">
        <v>262</v>
      </c>
      <c r="G11" s="14">
        <v>183</v>
      </c>
      <c r="H11" s="14">
        <v>25</v>
      </c>
      <c r="I11" s="14">
        <v>145</v>
      </c>
      <c r="J11" s="14">
        <v>3</v>
      </c>
      <c r="K11" s="14">
        <v>12</v>
      </c>
      <c r="L11" s="14">
        <v>64</v>
      </c>
      <c r="M11" s="14">
        <v>16</v>
      </c>
      <c r="N11" s="14">
        <v>9351507</v>
      </c>
      <c r="O11" s="14">
        <v>260133</v>
      </c>
      <c r="P11" s="14"/>
      <c r="Q11" s="14">
        <v>99</v>
      </c>
      <c r="R11" s="14">
        <v>10</v>
      </c>
      <c r="S11" s="24"/>
      <c r="T11" s="39"/>
    </row>
    <row r="12" spans="1:20" ht="23.25" customHeight="1">
      <c r="A12" s="35">
        <v>4</v>
      </c>
      <c r="B12" s="181"/>
      <c r="C12" s="41" t="s">
        <v>101</v>
      </c>
      <c r="D12" s="14">
        <v>9165</v>
      </c>
      <c r="E12" s="14">
        <v>27323</v>
      </c>
      <c r="F12" s="14">
        <v>29377</v>
      </c>
      <c r="G12" s="14">
        <v>23246</v>
      </c>
      <c r="H12" s="14">
        <v>2315</v>
      </c>
      <c r="I12" s="14">
        <v>20133</v>
      </c>
      <c r="J12" s="14">
        <v>118</v>
      </c>
      <c r="K12" s="14">
        <v>1516</v>
      </c>
      <c r="L12" s="14">
        <v>4469</v>
      </c>
      <c r="M12" s="14">
        <v>2120</v>
      </c>
      <c r="N12" s="14">
        <v>3453703775.68</v>
      </c>
      <c r="O12" s="14">
        <v>57039487.68</v>
      </c>
      <c r="P12" s="14">
        <v>59000</v>
      </c>
      <c r="Q12" s="14">
        <v>7111</v>
      </c>
      <c r="R12" s="14">
        <v>1409</v>
      </c>
      <c r="S12" s="24"/>
      <c r="T12" s="39"/>
    </row>
    <row r="13" spans="1:20" ht="19.5" customHeight="1">
      <c r="A13" s="35">
        <v>5</v>
      </c>
      <c r="B13" s="214" t="s">
        <v>80</v>
      </c>
      <c r="C13" s="215"/>
      <c r="D13" s="14">
        <v>1004</v>
      </c>
      <c r="E13" s="14">
        <v>1545</v>
      </c>
      <c r="F13" s="14">
        <v>1893</v>
      </c>
      <c r="G13" s="14">
        <v>1334</v>
      </c>
      <c r="H13" s="14">
        <v>228</v>
      </c>
      <c r="I13" s="14">
        <v>972</v>
      </c>
      <c r="J13" s="14">
        <v>11</v>
      </c>
      <c r="K13" s="14">
        <v>81</v>
      </c>
      <c r="L13" s="14">
        <v>454</v>
      </c>
      <c r="M13" s="14">
        <v>140</v>
      </c>
      <c r="N13" s="14">
        <v>50290041</v>
      </c>
      <c r="O13" s="14">
        <v>1104544</v>
      </c>
      <c r="P13" s="14">
        <v>8000</v>
      </c>
      <c r="Q13" s="14">
        <v>656</v>
      </c>
      <c r="R13" s="14">
        <v>176</v>
      </c>
      <c r="S13" s="24"/>
      <c r="T13" s="39"/>
    </row>
    <row r="14" spans="1:20" ht="27.75" customHeight="1">
      <c r="A14" s="35">
        <v>6</v>
      </c>
      <c r="B14" s="214" t="s">
        <v>81</v>
      </c>
      <c r="C14" s="215"/>
      <c r="D14" s="14">
        <v>278</v>
      </c>
      <c r="E14" s="14">
        <v>393</v>
      </c>
      <c r="F14" s="14">
        <v>426</v>
      </c>
      <c r="G14" s="14">
        <v>333</v>
      </c>
      <c r="H14" s="14">
        <v>42</v>
      </c>
      <c r="I14" s="14">
        <v>256</v>
      </c>
      <c r="J14" s="14">
        <v>1</v>
      </c>
      <c r="K14" s="14">
        <v>20</v>
      </c>
      <c r="L14" s="14">
        <v>72</v>
      </c>
      <c r="M14" s="14">
        <v>83</v>
      </c>
      <c r="N14" s="14">
        <v>6606423</v>
      </c>
      <c r="O14" s="14">
        <v>1808771</v>
      </c>
      <c r="P14" s="14"/>
      <c r="Q14" s="14">
        <v>245</v>
      </c>
      <c r="R14" s="14">
        <v>61</v>
      </c>
      <c r="S14" s="24"/>
      <c r="T14" s="39"/>
    </row>
    <row r="15" spans="1:19" ht="18.75" customHeight="1">
      <c r="A15" s="35">
        <v>7</v>
      </c>
      <c r="B15" s="182" t="s">
        <v>82</v>
      </c>
      <c r="C15" s="216"/>
      <c r="D15" s="14">
        <v>274</v>
      </c>
      <c r="E15" s="14">
        <v>732</v>
      </c>
      <c r="F15" s="14">
        <v>752</v>
      </c>
      <c r="G15" s="14">
        <v>493</v>
      </c>
      <c r="H15" s="14">
        <v>108</v>
      </c>
      <c r="I15" s="14">
        <v>347</v>
      </c>
      <c r="J15" s="14">
        <v>8</v>
      </c>
      <c r="K15" s="14">
        <v>56</v>
      </c>
      <c r="L15" s="14">
        <v>192</v>
      </c>
      <c r="M15" s="14">
        <v>78</v>
      </c>
      <c r="N15" s="14">
        <v>22496218</v>
      </c>
      <c r="O15" s="14">
        <v>745748</v>
      </c>
      <c r="P15" s="14">
        <v>14000</v>
      </c>
      <c r="Q15" s="14">
        <v>254</v>
      </c>
      <c r="R15" s="14">
        <v>47</v>
      </c>
      <c r="S15" s="24"/>
    </row>
    <row r="16" spans="1:19" ht="20.25" customHeight="1">
      <c r="A16" s="35">
        <v>8</v>
      </c>
      <c r="B16" s="191" t="s">
        <v>29</v>
      </c>
      <c r="C16" s="36" t="s">
        <v>102</v>
      </c>
      <c r="D16" s="14">
        <v>164</v>
      </c>
      <c r="E16" s="14">
        <v>382</v>
      </c>
      <c r="F16" s="14">
        <v>407</v>
      </c>
      <c r="G16" s="14">
        <v>264</v>
      </c>
      <c r="H16" s="14">
        <v>59</v>
      </c>
      <c r="I16" s="14">
        <v>175</v>
      </c>
      <c r="J16" s="14">
        <v>7</v>
      </c>
      <c r="K16" s="14">
        <v>27</v>
      </c>
      <c r="L16" s="14">
        <v>109</v>
      </c>
      <c r="M16" s="14">
        <v>35</v>
      </c>
      <c r="N16" s="14">
        <v>19380763</v>
      </c>
      <c r="O16" s="14">
        <v>500969</v>
      </c>
      <c r="P16" s="14">
        <v>12500</v>
      </c>
      <c r="Q16" s="14">
        <v>139</v>
      </c>
      <c r="R16" s="14">
        <v>23</v>
      </c>
      <c r="S16" s="24"/>
    </row>
    <row r="17" spans="1:19" ht="21" customHeight="1">
      <c r="A17" s="35">
        <v>9</v>
      </c>
      <c r="B17" s="192"/>
      <c r="C17" s="36" t="s">
        <v>103</v>
      </c>
      <c r="D17" s="14">
        <v>59</v>
      </c>
      <c r="E17" s="14">
        <v>114</v>
      </c>
      <c r="F17" s="14">
        <v>130</v>
      </c>
      <c r="G17" s="14">
        <v>81</v>
      </c>
      <c r="H17" s="14">
        <v>22</v>
      </c>
      <c r="I17" s="14">
        <v>61</v>
      </c>
      <c r="J17" s="14"/>
      <c r="K17" s="14">
        <v>19</v>
      </c>
      <c r="L17" s="14">
        <v>28</v>
      </c>
      <c r="M17" s="14">
        <v>13</v>
      </c>
      <c r="N17" s="14">
        <v>140357</v>
      </c>
      <c r="O17" s="14">
        <v>16715</v>
      </c>
      <c r="P17" s="14">
        <v>500</v>
      </c>
      <c r="Q17" s="14">
        <v>43</v>
      </c>
      <c r="R17" s="14">
        <v>13</v>
      </c>
      <c r="S17" s="24"/>
    </row>
    <row r="18" spans="1:19" ht="51.75" customHeight="1">
      <c r="A18" s="35">
        <v>10</v>
      </c>
      <c r="B18" s="192"/>
      <c r="C18" s="36" t="s">
        <v>104</v>
      </c>
      <c r="D18" s="14">
        <v>7</v>
      </c>
      <c r="E18" s="14">
        <v>7</v>
      </c>
      <c r="F18" s="14">
        <v>12</v>
      </c>
      <c r="G18" s="14">
        <v>8</v>
      </c>
      <c r="H18" s="14"/>
      <c r="I18" s="14">
        <v>4</v>
      </c>
      <c r="J18" s="14"/>
      <c r="K18" s="14">
        <v>2</v>
      </c>
      <c r="L18" s="14">
        <v>2</v>
      </c>
      <c r="M18" s="14">
        <v>3</v>
      </c>
      <c r="N18" s="14">
        <v>161326</v>
      </c>
      <c r="O18" s="14"/>
      <c r="P18" s="14"/>
      <c r="Q18" s="14">
        <v>2</v>
      </c>
      <c r="R18" s="14">
        <v>1</v>
      </c>
      <c r="S18" s="24"/>
    </row>
    <row r="19" spans="1:19" ht="39.75" customHeight="1">
      <c r="A19" s="35">
        <v>11</v>
      </c>
      <c r="B19" s="193"/>
      <c r="C19" s="36" t="s">
        <v>105</v>
      </c>
      <c r="D19" s="14">
        <v>6</v>
      </c>
      <c r="E19" s="14">
        <v>23</v>
      </c>
      <c r="F19" s="14">
        <v>24</v>
      </c>
      <c r="G19" s="14">
        <v>21</v>
      </c>
      <c r="H19" s="14">
        <v>1</v>
      </c>
      <c r="I19" s="14">
        <v>19</v>
      </c>
      <c r="J19" s="14"/>
      <c r="K19" s="14">
        <v>1</v>
      </c>
      <c r="L19" s="14">
        <v>2</v>
      </c>
      <c r="M19" s="14">
        <v>9</v>
      </c>
      <c r="N19" s="14"/>
      <c r="O19" s="14"/>
      <c r="P19" s="14"/>
      <c r="Q19" s="14">
        <v>5</v>
      </c>
      <c r="R19" s="14"/>
      <c r="S19" s="24"/>
    </row>
    <row r="20" spans="1:19" ht="28.5" customHeight="1">
      <c r="A20" s="35">
        <v>12</v>
      </c>
      <c r="B20" s="184" t="s">
        <v>83</v>
      </c>
      <c r="C20" s="184"/>
      <c r="D20" s="14">
        <v>159</v>
      </c>
      <c r="E20" s="14">
        <v>299</v>
      </c>
      <c r="F20" s="14">
        <v>293</v>
      </c>
      <c r="G20" s="14">
        <v>161</v>
      </c>
      <c r="H20" s="14">
        <v>24</v>
      </c>
      <c r="I20" s="14">
        <v>103</v>
      </c>
      <c r="J20" s="14">
        <v>5</v>
      </c>
      <c r="K20" s="14">
        <v>22</v>
      </c>
      <c r="L20" s="14">
        <v>103</v>
      </c>
      <c r="M20" s="14">
        <v>19</v>
      </c>
      <c r="N20" s="14">
        <v>31042799</v>
      </c>
      <c r="O20" s="14">
        <v>1332389</v>
      </c>
      <c r="P20" s="14">
        <v>80000</v>
      </c>
      <c r="Q20" s="14">
        <v>165</v>
      </c>
      <c r="R20" s="14">
        <v>42</v>
      </c>
      <c r="S20" s="24"/>
    </row>
    <row r="21" spans="1:19" ht="18" customHeight="1">
      <c r="A21" s="35">
        <v>13</v>
      </c>
      <c r="B21" s="179" t="s">
        <v>29</v>
      </c>
      <c r="C21" s="44" t="s">
        <v>106</v>
      </c>
      <c r="D21" s="14">
        <v>55</v>
      </c>
      <c r="E21" s="14">
        <v>123</v>
      </c>
      <c r="F21" s="14">
        <v>125</v>
      </c>
      <c r="G21" s="14">
        <v>66</v>
      </c>
      <c r="H21" s="14">
        <v>11</v>
      </c>
      <c r="I21" s="14">
        <v>42</v>
      </c>
      <c r="J21" s="14">
        <v>3</v>
      </c>
      <c r="K21" s="14">
        <v>6</v>
      </c>
      <c r="L21" s="14">
        <v>49</v>
      </c>
      <c r="M21" s="14">
        <v>7</v>
      </c>
      <c r="N21" s="14">
        <v>10679301</v>
      </c>
      <c r="O21" s="14">
        <v>1332160</v>
      </c>
      <c r="P21" s="14">
        <v>80000</v>
      </c>
      <c r="Q21" s="14">
        <v>53</v>
      </c>
      <c r="R21" s="14">
        <v>9</v>
      </c>
      <c r="S21" s="24"/>
    </row>
    <row r="22" spans="1:19" ht="19.5" customHeight="1">
      <c r="A22" s="35">
        <v>14</v>
      </c>
      <c r="B22" s="180"/>
      <c r="C22" s="44" t="s">
        <v>107</v>
      </c>
      <c r="D22" s="14">
        <v>2</v>
      </c>
      <c r="E22" s="14">
        <v>1</v>
      </c>
      <c r="F22" s="14">
        <v>3</v>
      </c>
      <c r="G22" s="14">
        <v>1</v>
      </c>
      <c r="H22" s="14"/>
      <c r="I22" s="14">
        <v>1</v>
      </c>
      <c r="J22" s="14"/>
      <c r="K22" s="14"/>
      <c r="L22" s="14">
        <v>2</v>
      </c>
      <c r="M22" s="14">
        <v>1</v>
      </c>
      <c r="N22" s="14"/>
      <c r="O22" s="14"/>
      <c r="P22" s="14"/>
      <c r="Q22" s="14"/>
      <c r="R22" s="14"/>
      <c r="S22" s="24"/>
    </row>
    <row r="23" spans="1:19" ht="42" customHeight="1">
      <c r="A23" s="35">
        <v>15</v>
      </c>
      <c r="B23" s="180"/>
      <c r="C23" s="44" t="s">
        <v>108</v>
      </c>
      <c r="D23" s="14">
        <v>53</v>
      </c>
      <c r="E23" s="14">
        <v>41</v>
      </c>
      <c r="F23" s="14">
        <v>50</v>
      </c>
      <c r="G23" s="14">
        <v>32</v>
      </c>
      <c r="H23" s="14">
        <v>5</v>
      </c>
      <c r="I23" s="14">
        <v>18</v>
      </c>
      <c r="J23" s="14"/>
      <c r="K23" s="14">
        <v>2</v>
      </c>
      <c r="L23" s="14">
        <v>16</v>
      </c>
      <c r="M23" s="14">
        <v>3</v>
      </c>
      <c r="N23" s="14">
        <v>2741161</v>
      </c>
      <c r="O23" s="14">
        <v>229</v>
      </c>
      <c r="P23" s="14"/>
      <c r="Q23" s="14">
        <v>44</v>
      </c>
      <c r="R23" s="14">
        <v>18</v>
      </c>
      <c r="S23" s="24"/>
    </row>
    <row r="24" spans="1:19" ht="30" customHeight="1">
      <c r="A24" s="35">
        <v>16</v>
      </c>
      <c r="B24" s="180"/>
      <c r="C24" s="36" t="s">
        <v>109</v>
      </c>
      <c r="D24" s="14">
        <v>38</v>
      </c>
      <c r="E24" s="14">
        <v>59</v>
      </c>
      <c r="F24" s="14">
        <v>67</v>
      </c>
      <c r="G24" s="14">
        <v>35</v>
      </c>
      <c r="H24" s="14">
        <v>5</v>
      </c>
      <c r="I24" s="14">
        <v>22</v>
      </c>
      <c r="J24" s="14">
        <v>2</v>
      </c>
      <c r="K24" s="14">
        <v>5</v>
      </c>
      <c r="L24" s="14">
        <v>25</v>
      </c>
      <c r="M24" s="14">
        <v>7</v>
      </c>
      <c r="N24" s="14"/>
      <c r="O24" s="14"/>
      <c r="P24" s="14"/>
      <c r="Q24" s="14">
        <v>30</v>
      </c>
      <c r="R24" s="14">
        <v>5</v>
      </c>
      <c r="S24" s="24"/>
    </row>
    <row r="25" spans="1:19" ht="28.5" customHeight="1">
      <c r="A25" s="35">
        <v>17</v>
      </c>
      <c r="B25" s="181"/>
      <c r="C25" s="36" t="s">
        <v>110</v>
      </c>
      <c r="D25" s="14">
        <v>2</v>
      </c>
      <c r="E25" s="14">
        <v>2</v>
      </c>
      <c r="F25" s="14">
        <v>2</v>
      </c>
      <c r="G25" s="14"/>
      <c r="H25" s="14"/>
      <c r="I25" s="14"/>
      <c r="J25" s="14"/>
      <c r="K25" s="14">
        <v>2</v>
      </c>
      <c r="L25" s="14"/>
      <c r="M25" s="14"/>
      <c r="N25" s="14"/>
      <c r="O25" s="14"/>
      <c r="P25" s="14"/>
      <c r="Q25" s="14">
        <v>2</v>
      </c>
      <c r="R25" s="14">
        <v>1</v>
      </c>
      <c r="S25" s="24"/>
    </row>
    <row r="26" spans="1:19" ht="12.75">
      <c r="A26" s="35">
        <v>18</v>
      </c>
      <c r="B26" s="184" t="s">
        <v>84</v>
      </c>
      <c r="C26" s="184"/>
      <c r="D26" s="14">
        <v>55863</v>
      </c>
      <c r="E26" s="14">
        <v>253541</v>
      </c>
      <c r="F26" s="14">
        <v>250717</v>
      </c>
      <c r="G26" s="14">
        <v>212187</v>
      </c>
      <c r="H26" s="14">
        <v>131321</v>
      </c>
      <c r="I26" s="14">
        <v>192288</v>
      </c>
      <c r="J26" s="14">
        <v>4006</v>
      </c>
      <c r="K26" s="14">
        <v>5969</v>
      </c>
      <c r="L26" s="14">
        <v>28296</v>
      </c>
      <c r="M26" s="14">
        <v>17236</v>
      </c>
      <c r="N26" s="14">
        <v>55228649276.43</v>
      </c>
      <c r="O26" s="14">
        <v>24239622148.09</v>
      </c>
      <c r="P26" s="14">
        <v>71291088</v>
      </c>
      <c r="Q26" s="14">
        <v>58687</v>
      </c>
      <c r="R26" s="14">
        <v>3420</v>
      </c>
      <c r="S26" s="24"/>
    </row>
    <row r="27" spans="1:19" ht="12.75">
      <c r="A27" s="35">
        <v>19</v>
      </c>
      <c r="B27" s="179" t="s">
        <v>29</v>
      </c>
      <c r="C27" s="44" t="s">
        <v>111</v>
      </c>
      <c r="D27" s="14">
        <v>2271</v>
      </c>
      <c r="E27" s="14">
        <v>7650</v>
      </c>
      <c r="F27" s="14">
        <v>7806</v>
      </c>
      <c r="G27" s="14">
        <v>5938</v>
      </c>
      <c r="H27" s="14">
        <v>1557</v>
      </c>
      <c r="I27" s="14">
        <v>4651</v>
      </c>
      <c r="J27" s="14">
        <v>82</v>
      </c>
      <c r="K27" s="14">
        <v>404</v>
      </c>
      <c r="L27" s="14">
        <v>1365</v>
      </c>
      <c r="M27" s="14">
        <v>652</v>
      </c>
      <c r="N27" s="14">
        <v>689325737</v>
      </c>
      <c r="O27" s="14">
        <v>134631472</v>
      </c>
      <c r="P27" s="14">
        <v>266142</v>
      </c>
      <c r="Q27" s="14">
        <v>2115</v>
      </c>
      <c r="R27" s="14">
        <v>220</v>
      </c>
      <c r="S27" s="24"/>
    </row>
    <row r="28" spans="1:19" ht="12.75">
      <c r="A28" s="35">
        <v>20</v>
      </c>
      <c r="B28" s="188"/>
      <c r="C28" s="44" t="s">
        <v>112</v>
      </c>
      <c r="D28" s="14">
        <v>734</v>
      </c>
      <c r="E28" s="14">
        <v>1408</v>
      </c>
      <c r="F28" s="14">
        <v>1461</v>
      </c>
      <c r="G28" s="14">
        <v>979</v>
      </c>
      <c r="H28" s="14">
        <v>107</v>
      </c>
      <c r="I28" s="14">
        <v>490</v>
      </c>
      <c r="J28" s="14">
        <v>14</v>
      </c>
      <c r="K28" s="14">
        <v>72</v>
      </c>
      <c r="L28" s="14">
        <v>390</v>
      </c>
      <c r="M28" s="14">
        <v>173</v>
      </c>
      <c r="N28" s="14">
        <v>47728140</v>
      </c>
      <c r="O28" s="14">
        <v>469112</v>
      </c>
      <c r="P28" s="14">
        <v>27000</v>
      </c>
      <c r="Q28" s="14">
        <v>681</v>
      </c>
      <c r="R28" s="14">
        <v>136</v>
      </c>
      <c r="S28" s="24"/>
    </row>
    <row r="29" spans="1:19" ht="12.75">
      <c r="A29" s="35">
        <v>21</v>
      </c>
      <c r="B29" s="188"/>
      <c r="C29" s="44" t="s">
        <v>113</v>
      </c>
      <c r="D29" s="14">
        <v>179</v>
      </c>
      <c r="E29" s="14">
        <v>419</v>
      </c>
      <c r="F29" s="14">
        <v>462</v>
      </c>
      <c r="G29" s="14">
        <v>359</v>
      </c>
      <c r="H29" s="14">
        <v>60</v>
      </c>
      <c r="I29" s="14">
        <v>265</v>
      </c>
      <c r="J29" s="14">
        <v>5</v>
      </c>
      <c r="K29" s="14">
        <v>29</v>
      </c>
      <c r="L29" s="14">
        <v>69</v>
      </c>
      <c r="M29" s="14">
        <v>41</v>
      </c>
      <c r="N29" s="14">
        <v>5264947</v>
      </c>
      <c r="O29" s="14">
        <v>298892</v>
      </c>
      <c r="P29" s="14"/>
      <c r="Q29" s="14">
        <v>136</v>
      </c>
      <c r="R29" s="14">
        <v>23</v>
      </c>
      <c r="S29" s="24"/>
    </row>
    <row r="30" spans="1:19" ht="12.75">
      <c r="A30" s="35">
        <v>22</v>
      </c>
      <c r="B30" s="188"/>
      <c r="C30" s="44" t="s">
        <v>114</v>
      </c>
      <c r="D30" s="14">
        <v>1537</v>
      </c>
      <c r="E30" s="14">
        <v>5566</v>
      </c>
      <c r="F30" s="14">
        <v>5674</v>
      </c>
      <c r="G30" s="14">
        <v>3980</v>
      </c>
      <c r="H30" s="14">
        <v>1112</v>
      </c>
      <c r="I30" s="14">
        <v>2791</v>
      </c>
      <c r="J30" s="14">
        <v>54</v>
      </c>
      <c r="K30" s="14">
        <v>321</v>
      </c>
      <c r="L30" s="14">
        <v>1284</v>
      </c>
      <c r="M30" s="14">
        <v>439</v>
      </c>
      <c r="N30" s="14">
        <v>221944806.95</v>
      </c>
      <c r="O30" s="14">
        <v>22697363.9</v>
      </c>
      <c r="P30" s="14">
        <v>216825</v>
      </c>
      <c r="Q30" s="14">
        <v>1429</v>
      </c>
      <c r="R30" s="14">
        <v>189</v>
      </c>
      <c r="S30" s="24"/>
    </row>
    <row r="31" spans="1:19" ht="12.75">
      <c r="A31" s="35">
        <v>23</v>
      </c>
      <c r="B31" s="188"/>
      <c r="C31" s="44" t="s">
        <v>115</v>
      </c>
      <c r="D31" s="14">
        <v>5887</v>
      </c>
      <c r="E31" s="14">
        <v>22010</v>
      </c>
      <c r="F31" s="14">
        <v>22899</v>
      </c>
      <c r="G31" s="14">
        <v>19470</v>
      </c>
      <c r="H31" s="14">
        <v>10931</v>
      </c>
      <c r="I31" s="14">
        <v>17437</v>
      </c>
      <c r="J31" s="14">
        <v>173</v>
      </c>
      <c r="K31" s="14">
        <v>881</v>
      </c>
      <c r="L31" s="14">
        <v>2358</v>
      </c>
      <c r="M31" s="14">
        <v>1586</v>
      </c>
      <c r="N31" s="14">
        <v>516956507.68</v>
      </c>
      <c r="O31" s="14">
        <v>863796008.75</v>
      </c>
      <c r="P31" s="14">
        <v>490756</v>
      </c>
      <c r="Q31" s="14">
        <v>4998</v>
      </c>
      <c r="R31" s="14">
        <v>137</v>
      </c>
      <c r="S31" s="24"/>
    </row>
    <row r="32" spans="1:19" ht="12.75">
      <c r="A32" s="35">
        <v>24</v>
      </c>
      <c r="B32" s="188"/>
      <c r="C32" s="44" t="s">
        <v>116</v>
      </c>
      <c r="D32" s="14">
        <v>1781</v>
      </c>
      <c r="E32" s="14">
        <v>6598</v>
      </c>
      <c r="F32" s="14">
        <v>6523</v>
      </c>
      <c r="G32" s="14">
        <v>5366</v>
      </c>
      <c r="H32" s="14">
        <v>2142</v>
      </c>
      <c r="I32" s="14">
        <v>4592</v>
      </c>
      <c r="J32" s="14">
        <v>182</v>
      </c>
      <c r="K32" s="14">
        <v>219</v>
      </c>
      <c r="L32" s="14">
        <v>749</v>
      </c>
      <c r="M32" s="14">
        <v>469</v>
      </c>
      <c r="N32" s="14">
        <v>159274215.93</v>
      </c>
      <c r="O32" s="14">
        <v>71761477.83</v>
      </c>
      <c r="P32" s="14">
        <v>4733752</v>
      </c>
      <c r="Q32" s="14">
        <v>1856</v>
      </c>
      <c r="R32" s="14">
        <v>112</v>
      </c>
      <c r="S32" s="24"/>
    </row>
    <row r="33" spans="1:19" ht="54.75" customHeight="1">
      <c r="A33" s="35">
        <v>25</v>
      </c>
      <c r="B33" s="188"/>
      <c r="C33" s="45" t="s">
        <v>117</v>
      </c>
      <c r="D33" s="14">
        <v>186</v>
      </c>
      <c r="E33" s="14">
        <v>527</v>
      </c>
      <c r="F33" s="14">
        <v>614</v>
      </c>
      <c r="G33" s="14">
        <v>452</v>
      </c>
      <c r="H33" s="14">
        <v>15</v>
      </c>
      <c r="I33" s="14">
        <v>410</v>
      </c>
      <c r="J33" s="14">
        <v>2</v>
      </c>
      <c r="K33" s="14">
        <v>46</v>
      </c>
      <c r="L33" s="14">
        <v>114</v>
      </c>
      <c r="M33" s="14">
        <v>58</v>
      </c>
      <c r="N33" s="14">
        <v>18105044</v>
      </c>
      <c r="O33" s="14">
        <v>6010431</v>
      </c>
      <c r="P33" s="14">
        <v>4109315</v>
      </c>
      <c r="Q33" s="14">
        <v>99</v>
      </c>
      <c r="R33" s="14">
        <v>11</v>
      </c>
      <c r="S33" s="24"/>
    </row>
    <row r="34" spans="1:19" ht="12.75">
      <c r="A34" s="35">
        <v>26</v>
      </c>
      <c r="B34" s="188"/>
      <c r="C34" s="36" t="s">
        <v>118</v>
      </c>
      <c r="D34" s="14">
        <v>40749</v>
      </c>
      <c r="E34" s="14">
        <v>200070</v>
      </c>
      <c r="F34" s="14">
        <v>196050</v>
      </c>
      <c r="G34" s="14">
        <v>168518</v>
      </c>
      <c r="H34" s="14">
        <v>111421</v>
      </c>
      <c r="I34" s="14">
        <v>156246</v>
      </c>
      <c r="J34" s="14">
        <v>3289</v>
      </c>
      <c r="K34" s="14">
        <v>3599</v>
      </c>
      <c r="L34" s="14">
        <v>20474</v>
      </c>
      <c r="M34" s="14">
        <v>13049</v>
      </c>
      <c r="N34" s="14">
        <v>50149653640.61</v>
      </c>
      <c r="O34" s="14">
        <v>21968129896.03</v>
      </c>
      <c r="P34" s="14">
        <v>63958771.58</v>
      </c>
      <c r="Q34" s="14">
        <v>44769</v>
      </c>
      <c r="R34" s="14">
        <v>2362</v>
      </c>
      <c r="S34" s="24"/>
    </row>
    <row r="35" spans="1:19" ht="12.75">
      <c r="A35" s="35">
        <v>27</v>
      </c>
      <c r="B35" s="189"/>
      <c r="C35" s="44" t="s">
        <v>119</v>
      </c>
      <c r="D35" s="14">
        <v>102</v>
      </c>
      <c r="E35" s="14">
        <v>380</v>
      </c>
      <c r="F35" s="14">
        <v>363</v>
      </c>
      <c r="G35" s="14">
        <v>275</v>
      </c>
      <c r="H35" s="14">
        <v>97</v>
      </c>
      <c r="I35" s="14">
        <v>209</v>
      </c>
      <c r="J35" s="14">
        <v>8</v>
      </c>
      <c r="K35" s="14">
        <v>28</v>
      </c>
      <c r="L35" s="14">
        <v>51</v>
      </c>
      <c r="M35" s="14">
        <v>26</v>
      </c>
      <c r="N35" s="14">
        <v>85506579</v>
      </c>
      <c r="O35" s="14">
        <v>33180403</v>
      </c>
      <c r="P35" s="14">
        <v>213200</v>
      </c>
      <c r="Q35" s="14">
        <v>119</v>
      </c>
      <c r="R35" s="14">
        <v>16</v>
      </c>
      <c r="S35" s="24"/>
    </row>
    <row r="36" spans="1:19" ht="25.5" customHeight="1">
      <c r="A36" s="35">
        <v>28</v>
      </c>
      <c r="B36" s="182" t="s">
        <v>85</v>
      </c>
      <c r="C36" s="190"/>
      <c r="D36" s="14">
        <v>7874</v>
      </c>
      <c r="E36" s="14">
        <v>23314</v>
      </c>
      <c r="F36" s="14">
        <v>24362</v>
      </c>
      <c r="G36" s="14">
        <v>19337</v>
      </c>
      <c r="H36" s="14">
        <v>5395</v>
      </c>
      <c r="I36" s="14">
        <v>15706</v>
      </c>
      <c r="J36" s="14">
        <v>375</v>
      </c>
      <c r="K36" s="14">
        <v>1348</v>
      </c>
      <c r="L36" s="14">
        <v>3283</v>
      </c>
      <c r="M36" s="14">
        <v>2070</v>
      </c>
      <c r="N36" s="14">
        <v>2585721839.06</v>
      </c>
      <c r="O36" s="14">
        <v>506340162.56</v>
      </c>
      <c r="P36" s="14">
        <v>57669896</v>
      </c>
      <c r="Q36" s="14">
        <v>6826</v>
      </c>
      <c r="R36" s="14">
        <v>816</v>
      </c>
      <c r="S36" s="24"/>
    </row>
    <row r="37" spans="1:19" ht="12.75">
      <c r="A37" s="35">
        <v>29</v>
      </c>
      <c r="B37" s="184" t="s">
        <v>86</v>
      </c>
      <c r="C37" s="185"/>
      <c r="D37" s="14">
        <v>7516</v>
      </c>
      <c r="E37" s="14">
        <v>22015</v>
      </c>
      <c r="F37" s="14">
        <v>23032</v>
      </c>
      <c r="G37" s="14">
        <v>18390</v>
      </c>
      <c r="H37" s="14">
        <v>5173</v>
      </c>
      <c r="I37" s="14">
        <v>15089</v>
      </c>
      <c r="J37" s="14">
        <v>344</v>
      </c>
      <c r="K37" s="14">
        <v>1281</v>
      </c>
      <c r="L37" s="14">
        <v>3003</v>
      </c>
      <c r="M37" s="14">
        <v>2012</v>
      </c>
      <c r="N37" s="14">
        <v>2505554265.06</v>
      </c>
      <c r="O37" s="14">
        <v>497173343.56</v>
      </c>
      <c r="P37" s="14">
        <v>57549874</v>
      </c>
      <c r="Q37" s="14">
        <v>6499</v>
      </c>
      <c r="R37" s="14">
        <v>791</v>
      </c>
      <c r="S37" s="24"/>
    </row>
    <row r="38" spans="1:19" ht="32.25" customHeight="1">
      <c r="A38" s="35">
        <v>30</v>
      </c>
      <c r="B38" s="187" t="s">
        <v>29</v>
      </c>
      <c r="C38" s="44" t="s">
        <v>120</v>
      </c>
      <c r="D38" s="14">
        <v>913</v>
      </c>
      <c r="E38" s="14">
        <v>3214</v>
      </c>
      <c r="F38" s="14">
        <v>3306</v>
      </c>
      <c r="G38" s="14">
        <v>2700</v>
      </c>
      <c r="H38" s="14">
        <v>629</v>
      </c>
      <c r="I38" s="14">
        <v>2491</v>
      </c>
      <c r="J38" s="14">
        <v>33</v>
      </c>
      <c r="K38" s="14">
        <v>178</v>
      </c>
      <c r="L38" s="14">
        <v>393</v>
      </c>
      <c r="M38" s="14">
        <v>229</v>
      </c>
      <c r="N38" s="14">
        <v>424868644.12</v>
      </c>
      <c r="O38" s="14">
        <v>79452398.77</v>
      </c>
      <c r="P38" s="14">
        <v>14449649</v>
      </c>
      <c r="Q38" s="14">
        <v>821</v>
      </c>
      <c r="R38" s="14">
        <v>99</v>
      </c>
      <c r="S38" s="24"/>
    </row>
    <row r="39" spans="1:19" ht="52.5" customHeight="1">
      <c r="A39" s="35">
        <v>31</v>
      </c>
      <c r="B39" s="188"/>
      <c r="C39" s="44" t="s">
        <v>121</v>
      </c>
      <c r="D39" s="14">
        <v>596</v>
      </c>
      <c r="E39" s="14">
        <v>1739</v>
      </c>
      <c r="F39" s="14">
        <v>1928</v>
      </c>
      <c r="G39" s="14">
        <v>1526</v>
      </c>
      <c r="H39" s="14">
        <v>136</v>
      </c>
      <c r="I39" s="14">
        <v>1354</v>
      </c>
      <c r="J39" s="14">
        <v>9</v>
      </c>
      <c r="K39" s="14">
        <v>109</v>
      </c>
      <c r="L39" s="14">
        <v>284</v>
      </c>
      <c r="M39" s="14">
        <v>132</v>
      </c>
      <c r="N39" s="14">
        <v>189696135.72</v>
      </c>
      <c r="O39" s="14">
        <v>41161423</v>
      </c>
      <c r="P39" s="14">
        <v>26909160</v>
      </c>
      <c r="Q39" s="14">
        <v>407</v>
      </c>
      <c r="R39" s="14">
        <v>57</v>
      </c>
      <c r="S39" s="24"/>
    </row>
    <row r="40" spans="1:19" ht="69.75" customHeight="1">
      <c r="A40" s="35">
        <v>32</v>
      </c>
      <c r="B40" s="188"/>
      <c r="C40" s="44" t="s">
        <v>122</v>
      </c>
      <c r="D40" s="14">
        <v>127</v>
      </c>
      <c r="E40" s="14">
        <v>396</v>
      </c>
      <c r="F40" s="14">
        <v>383</v>
      </c>
      <c r="G40" s="14">
        <v>286</v>
      </c>
      <c r="H40" s="14">
        <v>25</v>
      </c>
      <c r="I40" s="14">
        <v>148</v>
      </c>
      <c r="J40" s="14">
        <v>23</v>
      </c>
      <c r="K40" s="14">
        <v>15</v>
      </c>
      <c r="L40" s="14">
        <v>59</v>
      </c>
      <c r="M40" s="14">
        <v>38</v>
      </c>
      <c r="N40" s="14">
        <v>187029024</v>
      </c>
      <c r="O40" s="14">
        <v>22605201</v>
      </c>
      <c r="P40" s="14">
        <v>3926311</v>
      </c>
      <c r="Q40" s="14">
        <v>140</v>
      </c>
      <c r="R40" s="14">
        <v>15</v>
      </c>
      <c r="S40" s="24"/>
    </row>
    <row r="41" spans="1:19" ht="25.5" customHeight="1">
      <c r="A41" s="35">
        <v>33</v>
      </c>
      <c r="B41" s="188"/>
      <c r="C41" s="44" t="s">
        <v>123</v>
      </c>
      <c r="D41" s="14">
        <v>2976</v>
      </c>
      <c r="E41" s="14">
        <v>7652</v>
      </c>
      <c r="F41" s="14">
        <v>8075</v>
      </c>
      <c r="G41" s="14">
        <v>6445</v>
      </c>
      <c r="H41" s="14">
        <v>2245</v>
      </c>
      <c r="I41" s="14">
        <v>5348</v>
      </c>
      <c r="J41" s="14">
        <v>128</v>
      </c>
      <c r="K41" s="14">
        <v>443</v>
      </c>
      <c r="L41" s="14">
        <v>1052</v>
      </c>
      <c r="M41" s="14">
        <v>874</v>
      </c>
      <c r="N41" s="14">
        <v>416418816.71</v>
      </c>
      <c r="O41" s="14">
        <v>143655176.51</v>
      </c>
      <c r="P41" s="14">
        <v>4114304.53</v>
      </c>
      <c r="Q41" s="14">
        <v>2553</v>
      </c>
      <c r="R41" s="14">
        <v>330</v>
      </c>
      <c r="S41" s="24"/>
    </row>
    <row r="42" spans="1:19" ht="39.75" customHeight="1">
      <c r="A42" s="35">
        <v>34</v>
      </c>
      <c r="B42" s="188"/>
      <c r="C42" s="44" t="s">
        <v>124</v>
      </c>
      <c r="D42" s="14">
        <v>120</v>
      </c>
      <c r="E42" s="14">
        <v>979</v>
      </c>
      <c r="F42" s="14">
        <v>1023</v>
      </c>
      <c r="G42" s="14">
        <v>863</v>
      </c>
      <c r="H42" s="14">
        <v>322</v>
      </c>
      <c r="I42" s="14">
        <v>815</v>
      </c>
      <c r="J42" s="14">
        <v>3</v>
      </c>
      <c r="K42" s="14">
        <v>50</v>
      </c>
      <c r="L42" s="14">
        <v>107</v>
      </c>
      <c r="M42" s="14">
        <v>49</v>
      </c>
      <c r="N42" s="14">
        <v>8295936</v>
      </c>
      <c r="O42" s="14">
        <v>3878592</v>
      </c>
      <c r="P42" s="14"/>
      <c r="Q42" s="14">
        <v>76</v>
      </c>
      <c r="R42" s="14">
        <v>8</v>
      </c>
      <c r="S42" s="24"/>
    </row>
    <row r="43" spans="1:19" ht="27" customHeight="1">
      <c r="A43" s="35">
        <v>35</v>
      </c>
      <c r="B43" s="188"/>
      <c r="C43" s="44" t="s">
        <v>125</v>
      </c>
      <c r="D43" s="14">
        <v>56</v>
      </c>
      <c r="E43" s="14">
        <v>149</v>
      </c>
      <c r="F43" s="14">
        <v>148</v>
      </c>
      <c r="G43" s="14">
        <v>106</v>
      </c>
      <c r="H43" s="14">
        <v>36</v>
      </c>
      <c r="I43" s="14">
        <v>66</v>
      </c>
      <c r="J43" s="14">
        <v>3</v>
      </c>
      <c r="K43" s="14">
        <v>12</v>
      </c>
      <c r="L43" s="14">
        <v>27</v>
      </c>
      <c r="M43" s="14">
        <v>13</v>
      </c>
      <c r="N43" s="14">
        <v>2529723</v>
      </c>
      <c r="O43" s="14">
        <v>668280</v>
      </c>
      <c r="P43" s="14">
        <v>14500</v>
      </c>
      <c r="Q43" s="14">
        <v>57</v>
      </c>
      <c r="R43" s="14">
        <v>4</v>
      </c>
      <c r="S43" s="24"/>
    </row>
    <row r="44" spans="1:19" ht="31.5" customHeight="1">
      <c r="A44" s="35">
        <v>36</v>
      </c>
      <c r="B44" s="188"/>
      <c r="C44" s="44" t="s">
        <v>126</v>
      </c>
      <c r="D44" s="14"/>
      <c r="E44" s="14">
        <v>22</v>
      </c>
      <c r="F44" s="14">
        <v>20</v>
      </c>
      <c r="G44" s="14">
        <v>16</v>
      </c>
      <c r="H44" s="14">
        <v>2</v>
      </c>
      <c r="I44" s="14">
        <v>16</v>
      </c>
      <c r="J44" s="14"/>
      <c r="K44" s="14">
        <v>2</v>
      </c>
      <c r="L44" s="14">
        <v>2</v>
      </c>
      <c r="M44" s="14">
        <v>2</v>
      </c>
      <c r="N44" s="14">
        <v>46113</v>
      </c>
      <c r="O44" s="14">
        <v>5696</v>
      </c>
      <c r="P44" s="14"/>
      <c r="Q44" s="14">
        <v>2</v>
      </c>
      <c r="R44" s="14"/>
      <c r="S44" s="24"/>
    </row>
    <row r="45" spans="1:19" ht="71.25" customHeight="1">
      <c r="A45" s="35">
        <v>37</v>
      </c>
      <c r="B45" s="189"/>
      <c r="C45" s="44" t="s">
        <v>127</v>
      </c>
      <c r="D45" s="14"/>
      <c r="E45" s="14">
        <v>10</v>
      </c>
      <c r="F45" s="14">
        <v>5</v>
      </c>
      <c r="G45" s="14">
        <v>3</v>
      </c>
      <c r="H45" s="14">
        <v>1</v>
      </c>
      <c r="I45" s="14">
        <v>3</v>
      </c>
      <c r="J45" s="14">
        <v>1</v>
      </c>
      <c r="K45" s="14"/>
      <c r="L45" s="14">
        <v>1</v>
      </c>
      <c r="M45" s="14"/>
      <c r="N45" s="14">
        <v>55424</v>
      </c>
      <c r="O45" s="14">
        <v>52639</v>
      </c>
      <c r="P45" s="14">
        <v>5000</v>
      </c>
      <c r="Q45" s="14">
        <v>5</v>
      </c>
      <c r="R45" s="14"/>
      <c r="S45" s="24"/>
    </row>
    <row r="46" spans="1:19" ht="12.75">
      <c r="A46" s="35">
        <v>38</v>
      </c>
      <c r="B46" s="184" t="s">
        <v>87</v>
      </c>
      <c r="C46" s="185"/>
      <c r="D46" s="14">
        <v>8564</v>
      </c>
      <c r="E46" s="14">
        <v>56150</v>
      </c>
      <c r="F46" s="14">
        <v>57131</v>
      </c>
      <c r="G46" s="14">
        <v>51810</v>
      </c>
      <c r="H46" s="14">
        <v>2670</v>
      </c>
      <c r="I46" s="14">
        <v>48715</v>
      </c>
      <c r="J46" s="14">
        <v>147</v>
      </c>
      <c r="K46" s="14">
        <v>1213</v>
      </c>
      <c r="L46" s="14">
        <v>3932</v>
      </c>
      <c r="M46" s="14">
        <v>2268</v>
      </c>
      <c r="N46" s="14">
        <v>1922708398.69</v>
      </c>
      <c r="O46" s="14">
        <v>39457948</v>
      </c>
      <c r="P46" s="14">
        <v>28800</v>
      </c>
      <c r="Q46" s="14">
        <v>7583</v>
      </c>
      <c r="R46" s="14">
        <v>764</v>
      </c>
      <c r="S46" s="24"/>
    </row>
    <row r="47" spans="1:19" ht="22.5" customHeight="1">
      <c r="A47" s="35">
        <v>39</v>
      </c>
      <c r="B47" s="182" t="s">
        <v>88</v>
      </c>
      <c r="C47" s="183"/>
      <c r="D47" s="14">
        <v>579</v>
      </c>
      <c r="E47" s="14">
        <v>1725</v>
      </c>
      <c r="F47" s="14">
        <v>1632</v>
      </c>
      <c r="G47" s="14">
        <v>1045</v>
      </c>
      <c r="H47" s="14">
        <v>99</v>
      </c>
      <c r="I47" s="14">
        <v>419</v>
      </c>
      <c r="J47" s="14">
        <v>71</v>
      </c>
      <c r="K47" s="14">
        <v>78</v>
      </c>
      <c r="L47" s="14">
        <v>432</v>
      </c>
      <c r="M47" s="14">
        <v>171</v>
      </c>
      <c r="N47" s="14">
        <v>72663739</v>
      </c>
      <c r="O47" s="14">
        <v>1499378</v>
      </c>
      <c r="P47" s="14">
        <v>864329</v>
      </c>
      <c r="Q47" s="14">
        <v>672</v>
      </c>
      <c r="R47" s="14">
        <v>39</v>
      </c>
      <c r="S47" s="24"/>
    </row>
    <row r="48" spans="1:19" ht="24.75" customHeight="1">
      <c r="A48" s="35">
        <v>40</v>
      </c>
      <c r="B48" s="184" t="s">
        <v>89</v>
      </c>
      <c r="C48" s="185"/>
      <c r="D48" s="14">
        <v>512</v>
      </c>
      <c r="E48" s="14">
        <v>1494</v>
      </c>
      <c r="F48" s="14">
        <v>1411</v>
      </c>
      <c r="G48" s="14">
        <v>892</v>
      </c>
      <c r="H48" s="14">
        <v>79</v>
      </c>
      <c r="I48" s="14">
        <v>337</v>
      </c>
      <c r="J48" s="14">
        <v>68</v>
      </c>
      <c r="K48" s="14">
        <v>67</v>
      </c>
      <c r="L48" s="14">
        <v>376</v>
      </c>
      <c r="M48" s="14">
        <v>151</v>
      </c>
      <c r="N48" s="14">
        <v>70479364</v>
      </c>
      <c r="O48" s="14">
        <v>1183990</v>
      </c>
      <c r="P48" s="14">
        <v>802259</v>
      </c>
      <c r="Q48" s="14">
        <v>595</v>
      </c>
      <c r="R48" s="14">
        <v>37</v>
      </c>
      <c r="S48" s="24"/>
    </row>
    <row r="49" spans="1:19" ht="12.75">
      <c r="A49" s="35">
        <v>41</v>
      </c>
      <c r="B49" s="186" t="s">
        <v>90</v>
      </c>
      <c r="C49" s="185"/>
      <c r="D49" s="14">
        <v>76</v>
      </c>
      <c r="E49" s="14">
        <v>242</v>
      </c>
      <c r="F49" s="14">
        <v>209</v>
      </c>
      <c r="G49" s="14">
        <v>132</v>
      </c>
      <c r="H49" s="14">
        <v>12</v>
      </c>
      <c r="I49" s="14">
        <v>60</v>
      </c>
      <c r="J49" s="14">
        <v>8</v>
      </c>
      <c r="K49" s="14">
        <v>8</v>
      </c>
      <c r="L49" s="14">
        <v>60</v>
      </c>
      <c r="M49" s="14">
        <v>25</v>
      </c>
      <c r="N49" s="14">
        <v>5034718</v>
      </c>
      <c r="O49" s="14">
        <v>190575</v>
      </c>
      <c r="P49" s="14">
        <v>127000</v>
      </c>
      <c r="Q49" s="14">
        <v>109</v>
      </c>
      <c r="R49" s="14">
        <v>6</v>
      </c>
      <c r="S49" s="24"/>
    </row>
    <row r="50" spans="1:19" ht="23.25" customHeight="1">
      <c r="A50" s="35">
        <v>42</v>
      </c>
      <c r="B50" s="184" t="s">
        <v>91</v>
      </c>
      <c r="C50" s="185"/>
      <c r="D50" s="14">
        <v>9198</v>
      </c>
      <c r="E50" s="14">
        <v>32858</v>
      </c>
      <c r="F50" s="14">
        <v>33556</v>
      </c>
      <c r="G50" s="14">
        <v>26465</v>
      </c>
      <c r="H50" s="14">
        <v>13003</v>
      </c>
      <c r="I50" s="14">
        <v>22432</v>
      </c>
      <c r="J50" s="14">
        <v>117</v>
      </c>
      <c r="K50" s="14">
        <v>992</v>
      </c>
      <c r="L50" s="14">
        <v>5944</v>
      </c>
      <c r="M50" s="14">
        <v>2511</v>
      </c>
      <c r="N50" s="14">
        <v>159914388</v>
      </c>
      <c r="O50" s="14">
        <v>23103845</v>
      </c>
      <c r="P50" s="14">
        <v>160321</v>
      </c>
      <c r="Q50" s="14">
        <v>8500</v>
      </c>
      <c r="R50" s="14">
        <v>908</v>
      </c>
      <c r="S50" s="24"/>
    </row>
    <row r="51" spans="1:19" ht="12.75">
      <c r="A51" s="35">
        <v>43</v>
      </c>
      <c r="B51" s="179" t="s">
        <v>29</v>
      </c>
      <c r="C51" s="44" t="s">
        <v>128</v>
      </c>
      <c r="D51" s="14">
        <v>1602</v>
      </c>
      <c r="E51" s="14">
        <v>3910</v>
      </c>
      <c r="F51" s="14">
        <v>4165</v>
      </c>
      <c r="G51" s="14">
        <v>2979</v>
      </c>
      <c r="H51" s="14">
        <v>1022</v>
      </c>
      <c r="I51" s="14">
        <v>2201</v>
      </c>
      <c r="J51" s="14">
        <v>23</v>
      </c>
      <c r="K51" s="14">
        <v>114</v>
      </c>
      <c r="L51" s="14">
        <v>1036</v>
      </c>
      <c r="M51" s="14">
        <v>416</v>
      </c>
      <c r="N51" s="14">
        <v>25919802</v>
      </c>
      <c r="O51" s="14">
        <v>4567196</v>
      </c>
      <c r="P51" s="14">
        <v>12244</v>
      </c>
      <c r="Q51" s="14">
        <v>1347</v>
      </c>
      <c r="R51" s="14">
        <v>218</v>
      </c>
      <c r="S51" s="24"/>
    </row>
    <row r="52" spans="1:19" ht="24" customHeight="1">
      <c r="A52" s="35">
        <v>44</v>
      </c>
      <c r="B52" s="180"/>
      <c r="C52" s="44" t="s">
        <v>129</v>
      </c>
      <c r="D52" s="14">
        <v>1293</v>
      </c>
      <c r="E52" s="14">
        <v>5608</v>
      </c>
      <c r="F52" s="14">
        <v>5630</v>
      </c>
      <c r="G52" s="14">
        <v>4536</v>
      </c>
      <c r="H52" s="14">
        <v>2791</v>
      </c>
      <c r="I52" s="14">
        <v>4057</v>
      </c>
      <c r="J52" s="14">
        <v>33</v>
      </c>
      <c r="K52" s="14">
        <v>181</v>
      </c>
      <c r="L52" s="14">
        <v>880</v>
      </c>
      <c r="M52" s="14">
        <v>388</v>
      </c>
      <c r="N52" s="14">
        <v>37320608</v>
      </c>
      <c r="O52" s="14">
        <v>14170531</v>
      </c>
      <c r="P52" s="14">
        <v>69733</v>
      </c>
      <c r="Q52" s="14">
        <v>1271</v>
      </c>
      <c r="R52" s="14">
        <v>39</v>
      </c>
      <c r="S52" s="24"/>
    </row>
    <row r="53" spans="1:19" ht="38.25">
      <c r="A53" s="35">
        <v>45</v>
      </c>
      <c r="B53" s="181"/>
      <c r="C53" s="46" t="s">
        <v>130</v>
      </c>
      <c r="D53" s="14">
        <v>3001</v>
      </c>
      <c r="E53" s="14">
        <v>14893</v>
      </c>
      <c r="F53" s="14">
        <v>15074</v>
      </c>
      <c r="G53" s="14">
        <v>12618</v>
      </c>
      <c r="H53" s="14">
        <v>7496</v>
      </c>
      <c r="I53" s="14">
        <v>11351</v>
      </c>
      <c r="J53" s="14">
        <v>17</v>
      </c>
      <c r="K53" s="14">
        <v>303</v>
      </c>
      <c r="L53" s="14">
        <v>2122</v>
      </c>
      <c r="M53" s="14">
        <v>966</v>
      </c>
      <c r="N53" s="14">
        <v>1751609</v>
      </c>
      <c r="O53" s="14">
        <v>173749</v>
      </c>
      <c r="P53" s="14">
        <v>4244</v>
      </c>
      <c r="Q53" s="14">
        <v>2820</v>
      </c>
      <c r="R53" s="14">
        <v>151</v>
      </c>
      <c r="S53" s="24"/>
    </row>
    <row r="54" spans="1:19" ht="23.25" customHeight="1">
      <c r="A54" s="35">
        <v>46</v>
      </c>
      <c r="B54" s="184" t="s">
        <v>92</v>
      </c>
      <c r="C54" s="185"/>
      <c r="D54" s="14">
        <v>4766</v>
      </c>
      <c r="E54" s="14">
        <v>11601</v>
      </c>
      <c r="F54" s="14">
        <v>12227</v>
      </c>
      <c r="G54" s="14">
        <v>9120</v>
      </c>
      <c r="H54" s="14">
        <v>1477</v>
      </c>
      <c r="I54" s="14">
        <v>7008</v>
      </c>
      <c r="J54" s="14">
        <v>67</v>
      </c>
      <c r="K54" s="14">
        <v>581</v>
      </c>
      <c r="L54" s="14">
        <v>2448</v>
      </c>
      <c r="M54" s="14">
        <v>1201</v>
      </c>
      <c r="N54" s="14">
        <v>618573809.16</v>
      </c>
      <c r="O54" s="14">
        <v>9603650.16</v>
      </c>
      <c r="P54" s="14">
        <v>37000</v>
      </c>
      <c r="Q54" s="14">
        <v>4140</v>
      </c>
      <c r="R54" s="14">
        <v>1061</v>
      </c>
      <c r="S54" s="24"/>
    </row>
    <row r="55" spans="1:19" ht="23.25" customHeight="1">
      <c r="A55" s="35">
        <v>47</v>
      </c>
      <c r="B55" s="184" t="s">
        <v>93</v>
      </c>
      <c r="C55" s="185"/>
      <c r="D55" s="14">
        <v>28813</v>
      </c>
      <c r="E55" s="14">
        <v>214722</v>
      </c>
      <c r="F55" s="14">
        <v>217264</v>
      </c>
      <c r="G55" s="14">
        <v>186149</v>
      </c>
      <c r="H55" s="14">
        <v>45816</v>
      </c>
      <c r="I55" s="14">
        <v>180958</v>
      </c>
      <c r="J55" s="14">
        <v>804</v>
      </c>
      <c r="K55" s="14">
        <v>3393</v>
      </c>
      <c r="L55" s="14">
        <v>26826</v>
      </c>
      <c r="M55" s="14">
        <v>7705</v>
      </c>
      <c r="N55" s="14">
        <v>1416912849.27</v>
      </c>
      <c r="O55" s="14">
        <v>73640101.27</v>
      </c>
      <c r="P55" s="14">
        <v>220161</v>
      </c>
      <c r="Q55" s="14">
        <v>26271</v>
      </c>
      <c r="R55" s="14">
        <v>3401</v>
      </c>
      <c r="S55" s="24"/>
    </row>
    <row r="56" spans="1:19" ht="12.75">
      <c r="A56" s="35">
        <v>48</v>
      </c>
      <c r="B56" s="179" t="s">
        <v>29</v>
      </c>
      <c r="C56" s="44" t="s">
        <v>131</v>
      </c>
      <c r="D56" s="14">
        <v>12509</v>
      </c>
      <c r="E56" s="14">
        <v>108401</v>
      </c>
      <c r="F56" s="14">
        <v>109453</v>
      </c>
      <c r="G56" s="14">
        <v>94626</v>
      </c>
      <c r="H56" s="14">
        <v>23817</v>
      </c>
      <c r="I56" s="14">
        <v>93866</v>
      </c>
      <c r="J56" s="14">
        <v>295</v>
      </c>
      <c r="K56" s="14">
        <v>1027</v>
      </c>
      <c r="L56" s="14">
        <v>13472</v>
      </c>
      <c r="M56" s="14">
        <v>2377</v>
      </c>
      <c r="N56" s="14">
        <v>74239513</v>
      </c>
      <c r="O56" s="14">
        <v>6051423</v>
      </c>
      <c r="P56" s="14">
        <v>244</v>
      </c>
      <c r="Q56" s="14">
        <v>11457</v>
      </c>
      <c r="R56" s="14">
        <v>1978</v>
      </c>
      <c r="S56" s="24"/>
    </row>
    <row r="57" spans="1:19" ht="12.75">
      <c r="A57" s="35">
        <v>49</v>
      </c>
      <c r="B57" s="180"/>
      <c r="C57" s="44" t="s">
        <v>132</v>
      </c>
      <c r="D57" s="14">
        <v>8675</v>
      </c>
      <c r="E57" s="14">
        <v>75265</v>
      </c>
      <c r="F57" s="14">
        <v>76548</v>
      </c>
      <c r="G57" s="14">
        <v>67370</v>
      </c>
      <c r="H57" s="14">
        <v>15652</v>
      </c>
      <c r="I57" s="14">
        <v>65253</v>
      </c>
      <c r="J57" s="14">
        <v>166</v>
      </c>
      <c r="K57" s="14">
        <v>625</v>
      </c>
      <c r="L57" s="14">
        <v>8354</v>
      </c>
      <c r="M57" s="14">
        <v>3057</v>
      </c>
      <c r="N57" s="14">
        <v>80950848</v>
      </c>
      <c r="O57" s="14">
        <v>24034584</v>
      </c>
      <c r="P57" s="14">
        <v>165188</v>
      </c>
      <c r="Q57" s="14">
        <v>7392</v>
      </c>
      <c r="R57" s="14">
        <v>400</v>
      </c>
      <c r="S57" s="24"/>
    </row>
    <row r="58" spans="1:19" ht="22.5" customHeight="1">
      <c r="A58" s="35">
        <v>50</v>
      </c>
      <c r="B58" s="180"/>
      <c r="C58" s="44" t="s">
        <v>133</v>
      </c>
      <c r="D58" s="14">
        <v>413</v>
      </c>
      <c r="E58" s="14">
        <v>1470</v>
      </c>
      <c r="F58" s="14">
        <v>1513</v>
      </c>
      <c r="G58" s="14">
        <v>1129</v>
      </c>
      <c r="H58" s="14">
        <v>157</v>
      </c>
      <c r="I58" s="14">
        <v>1063</v>
      </c>
      <c r="J58" s="14">
        <v>12</v>
      </c>
      <c r="K58" s="14">
        <v>28</v>
      </c>
      <c r="L58" s="14">
        <v>343</v>
      </c>
      <c r="M58" s="14">
        <v>92</v>
      </c>
      <c r="N58" s="14">
        <v>770006</v>
      </c>
      <c r="O58" s="14">
        <v>17582</v>
      </c>
      <c r="P58" s="14">
        <v>5500</v>
      </c>
      <c r="Q58" s="14">
        <v>370</v>
      </c>
      <c r="R58" s="14">
        <v>109</v>
      </c>
      <c r="S58" s="24"/>
    </row>
    <row r="59" spans="1:19" ht="12.75">
      <c r="A59" s="35">
        <v>51</v>
      </c>
      <c r="B59" s="181"/>
      <c r="C59" s="44" t="s">
        <v>134</v>
      </c>
      <c r="D59" s="14">
        <v>1837</v>
      </c>
      <c r="E59" s="14">
        <v>10462</v>
      </c>
      <c r="F59" s="14">
        <v>10343</v>
      </c>
      <c r="G59" s="14">
        <v>9103</v>
      </c>
      <c r="H59" s="14">
        <v>3395</v>
      </c>
      <c r="I59" s="14">
        <v>8429</v>
      </c>
      <c r="J59" s="14">
        <v>118</v>
      </c>
      <c r="K59" s="14">
        <v>63</v>
      </c>
      <c r="L59" s="14">
        <v>1051</v>
      </c>
      <c r="M59" s="14">
        <v>621</v>
      </c>
      <c r="N59" s="14">
        <v>759304</v>
      </c>
      <c r="O59" s="14">
        <v>426833</v>
      </c>
      <c r="P59" s="14"/>
      <c r="Q59" s="14">
        <v>1956</v>
      </c>
      <c r="R59" s="14">
        <v>65</v>
      </c>
      <c r="S59" s="24"/>
    </row>
    <row r="60" spans="1:19" ht="26.25" customHeight="1">
      <c r="A60" s="35">
        <v>52</v>
      </c>
      <c r="B60" s="184" t="s">
        <v>94</v>
      </c>
      <c r="C60" s="185"/>
      <c r="D60" s="14">
        <v>9939</v>
      </c>
      <c r="E60" s="14">
        <v>18246</v>
      </c>
      <c r="F60" s="14">
        <v>24187</v>
      </c>
      <c r="G60" s="14">
        <v>16343</v>
      </c>
      <c r="H60" s="14">
        <v>3485</v>
      </c>
      <c r="I60" s="14">
        <v>13240</v>
      </c>
      <c r="J60" s="14">
        <v>145</v>
      </c>
      <c r="K60" s="14">
        <v>2274</v>
      </c>
      <c r="L60" s="14">
        <v>5414</v>
      </c>
      <c r="M60" s="14">
        <v>5604</v>
      </c>
      <c r="N60" s="14">
        <v>576948083.48</v>
      </c>
      <c r="O60" s="14">
        <v>190983130</v>
      </c>
      <c r="P60" s="14">
        <v>3611998</v>
      </c>
      <c r="Q60" s="14">
        <v>3998</v>
      </c>
      <c r="R60" s="14">
        <v>187</v>
      </c>
      <c r="S60" s="24"/>
    </row>
    <row r="61" spans="1:19" ht="12.75">
      <c r="A61" s="35">
        <v>53</v>
      </c>
      <c r="B61" s="179" t="s">
        <v>29</v>
      </c>
      <c r="C61" s="44" t="s">
        <v>135</v>
      </c>
      <c r="D61" s="14">
        <v>598</v>
      </c>
      <c r="E61" s="14">
        <v>2126</v>
      </c>
      <c r="F61" s="14">
        <v>2028</v>
      </c>
      <c r="G61" s="14">
        <v>1554</v>
      </c>
      <c r="H61" s="14">
        <v>79</v>
      </c>
      <c r="I61" s="14">
        <v>789</v>
      </c>
      <c r="J61" s="14">
        <v>29</v>
      </c>
      <c r="K61" s="14">
        <v>144</v>
      </c>
      <c r="L61" s="14">
        <v>298</v>
      </c>
      <c r="M61" s="14">
        <v>211</v>
      </c>
      <c r="N61" s="14">
        <v>34747873</v>
      </c>
      <c r="O61" s="14">
        <v>9221957</v>
      </c>
      <c r="P61" s="14">
        <v>454700</v>
      </c>
      <c r="Q61" s="14">
        <v>696</v>
      </c>
      <c r="R61" s="14">
        <v>42</v>
      </c>
      <c r="S61" s="24"/>
    </row>
    <row r="62" spans="1:19" ht="12.75" customHeight="1">
      <c r="A62" s="35">
        <v>54</v>
      </c>
      <c r="B62" s="180"/>
      <c r="C62" s="44" t="s">
        <v>136</v>
      </c>
      <c r="D62" s="14">
        <v>1779</v>
      </c>
      <c r="E62" s="14">
        <v>8509</v>
      </c>
      <c r="F62" s="14">
        <v>8594</v>
      </c>
      <c r="G62" s="14">
        <v>6910</v>
      </c>
      <c r="H62" s="14">
        <v>2230</v>
      </c>
      <c r="I62" s="14">
        <v>6104</v>
      </c>
      <c r="J62" s="14">
        <v>63</v>
      </c>
      <c r="K62" s="14">
        <v>404</v>
      </c>
      <c r="L62" s="14">
        <v>1214</v>
      </c>
      <c r="M62" s="14">
        <v>816</v>
      </c>
      <c r="N62" s="14">
        <v>298755467.39</v>
      </c>
      <c r="O62" s="14">
        <v>141670916.67</v>
      </c>
      <c r="P62" s="14">
        <v>1806061</v>
      </c>
      <c r="Q62" s="14">
        <v>1694</v>
      </c>
      <c r="R62" s="14">
        <v>47</v>
      </c>
      <c r="S62" s="24"/>
    </row>
    <row r="63" spans="1:19" ht="49.5" customHeight="1">
      <c r="A63" s="35">
        <v>55</v>
      </c>
      <c r="B63" s="181"/>
      <c r="C63" s="44" t="s">
        <v>137</v>
      </c>
      <c r="D63" s="14">
        <v>135</v>
      </c>
      <c r="E63" s="14">
        <v>481</v>
      </c>
      <c r="F63" s="14">
        <v>461</v>
      </c>
      <c r="G63" s="14">
        <v>359</v>
      </c>
      <c r="H63" s="14">
        <v>99</v>
      </c>
      <c r="I63" s="14">
        <v>263</v>
      </c>
      <c r="J63" s="14">
        <v>8</v>
      </c>
      <c r="K63" s="14">
        <v>22</v>
      </c>
      <c r="L63" s="14">
        <v>70</v>
      </c>
      <c r="M63" s="14">
        <v>30</v>
      </c>
      <c r="N63" s="14">
        <v>28702970</v>
      </c>
      <c r="O63" s="14">
        <v>10671465</v>
      </c>
      <c r="P63" s="14">
        <v>181000</v>
      </c>
      <c r="Q63" s="14">
        <v>155</v>
      </c>
      <c r="R63" s="14">
        <v>15</v>
      </c>
      <c r="S63" s="24"/>
    </row>
    <row r="64" spans="1:19" ht="26.25" customHeight="1">
      <c r="A64" s="35">
        <v>56</v>
      </c>
      <c r="B64" s="182" t="s">
        <v>95</v>
      </c>
      <c r="C64" s="183"/>
      <c r="D64" s="14">
        <v>1673</v>
      </c>
      <c r="E64" s="14">
        <v>5575</v>
      </c>
      <c r="F64" s="14">
        <v>5382</v>
      </c>
      <c r="G64" s="14">
        <v>3825</v>
      </c>
      <c r="H64" s="14">
        <v>1183</v>
      </c>
      <c r="I64" s="14">
        <v>2375</v>
      </c>
      <c r="J64" s="14">
        <v>79</v>
      </c>
      <c r="K64" s="14">
        <v>186</v>
      </c>
      <c r="L64" s="14">
        <v>1290</v>
      </c>
      <c r="M64" s="14">
        <v>511</v>
      </c>
      <c r="N64" s="14">
        <v>499375648.56</v>
      </c>
      <c r="O64" s="14">
        <v>119469166.59</v>
      </c>
      <c r="P64" s="14">
        <v>756954</v>
      </c>
      <c r="Q64" s="14">
        <v>1866</v>
      </c>
      <c r="R64" s="14">
        <v>109</v>
      </c>
      <c r="S64" s="24"/>
    </row>
    <row r="65" spans="1:19" ht="22.5" customHeight="1">
      <c r="A65" s="35">
        <v>57</v>
      </c>
      <c r="B65" s="182" t="s">
        <v>96</v>
      </c>
      <c r="C65" s="183"/>
      <c r="D65" s="14">
        <v>899</v>
      </c>
      <c r="E65" s="14">
        <v>4772</v>
      </c>
      <c r="F65" s="14">
        <v>4760</v>
      </c>
      <c r="G65" s="14">
        <v>3928</v>
      </c>
      <c r="H65" s="14">
        <v>1023</v>
      </c>
      <c r="I65" s="14">
        <v>3445</v>
      </c>
      <c r="J65" s="14">
        <v>47</v>
      </c>
      <c r="K65" s="14">
        <v>87</v>
      </c>
      <c r="L65" s="14">
        <v>689</v>
      </c>
      <c r="M65" s="14">
        <v>241</v>
      </c>
      <c r="N65" s="14">
        <v>34279061</v>
      </c>
      <c r="O65" s="14">
        <v>217400</v>
      </c>
      <c r="P65" s="14"/>
      <c r="Q65" s="14">
        <v>911</v>
      </c>
      <c r="R65" s="14">
        <v>47</v>
      </c>
      <c r="S65" s="24"/>
    </row>
    <row r="66" spans="1:19" ht="12.75">
      <c r="A66" s="35">
        <v>58</v>
      </c>
      <c r="B66" s="182" t="s">
        <v>97</v>
      </c>
      <c r="C66" s="183"/>
      <c r="D66" s="14">
        <v>1018</v>
      </c>
      <c r="E66" s="14">
        <v>3279</v>
      </c>
      <c r="F66" s="14">
        <v>3313</v>
      </c>
      <c r="G66" s="14">
        <v>2321</v>
      </c>
      <c r="H66" s="14">
        <v>434</v>
      </c>
      <c r="I66" s="14">
        <v>1461</v>
      </c>
      <c r="J66" s="14">
        <v>56</v>
      </c>
      <c r="K66" s="14">
        <v>243</v>
      </c>
      <c r="L66" s="14">
        <v>687</v>
      </c>
      <c r="M66" s="14">
        <v>339</v>
      </c>
      <c r="N66" s="14">
        <v>207419424.7</v>
      </c>
      <c r="O66" s="14">
        <v>27654620.7</v>
      </c>
      <c r="P66" s="14">
        <v>264000</v>
      </c>
      <c r="Q66" s="14">
        <v>984</v>
      </c>
      <c r="R66" s="14">
        <v>89</v>
      </c>
      <c r="S66" s="24"/>
    </row>
    <row r="67" spans="1:19" ht="12.75">
      <c r="A67" s="35">
        <v>59</v>
      </c>
      <c r="B67" s="182" t="s">
        <v>98</v>
      </c>
      <c r="C67" s="183"/>
      <c r="D67" s="14">
        <f aca="true" t="shared" si="0" ref="D67:R67">SUM(D9,D20,D26,D36,D46,D47,D50,D54,D55,D60,D64:D66)</f>
        <v>139957</v>
      </c>
      <c r="E67" s="14">
        <f t="shared" si="0"/>
        <v>659581</v>
      </c>
      <c r="F67" s="14">
        <f t="shared" si="0"/>
        <v>670080</v>
      </c>
      <c r="G67" s="14">
        <f t="shared" si="0"/>
        <v>560394</v>
      </c>
      <c r="H67" s="14">
        <f t="shared" si="0"/>
        <v>208939</v>
      </c>
      <c r="I67" s="14">
        <f t="shared" si="0"/>
        <v>511818</v>
      </c>
      <c r="J67" s="14">
        <f t="shared" si="0"/>
        <v>6079</v>
      </c>
      <c r="K67" s="14">
        <f t="shared" si="0"/>
        <v>18213</v>
      </c>
      <c r="L67" s="14">
        <f t="shared" si="0"/>
        <v>84883</v>
      </c>
      <c r="M67" s="14">
        <f t="shared" si="0"/>
        <v>42285</v>
      </c>
      <c r="N67" s="14">
        <f t="shared" si="0"/>
        <v>67076724737.03</v>
      </c>
      <c r="O67" s="14">
        <f t="shared" si="0"/>
        <v>25301518957.050003</v>
      </c>
      <c r="P67" s="14">
        <f t="shared" si="0"/>
        <v>135059547</v>
      </c>
      <c r="Q67" s="14">
        <f t="shared" si="0"/>
        <v>129458</v>
      </c>
      <c r="R67" s="14">
        <f t="shared" si="0"/>
        <v>12566</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&amp;LCFDE51BE&amp;CФорма № Зведений- 2-Ц, Підрозділ: Державна судова адміністрація України, Початок періоду: 01.01.2014, Кінець періоду: 31.12.2014&amp;Rстр.____</oddFooter>
  </headerFooter>
</worksheet>
</file>

<file path=xl/worksheets/sheet5.xml><?xml version="1.0" encoding="utf-8"?>
<worksheet xmlns="http://schemas.openxmlformats.org/spreadsheetml/2006/main" xmlns:r="http://schemas.openxmlformats.org/officeDocument/2006/relationships">
  <dimension ref="A1:P29"/>
  <sheetViews>
    <sheetView zoomScalePageLayoutView="0" workbookViewId="0" topLeftCell="A1">
      <selection activeCell="C1" sqref="C1:M1"/>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5" t="s">
        <v>172</v>
      </c>
      <c r="D1" s="225"/>
      <c r="E1" s="225"/>
      <c r="F1" s="226"/>
      <c r="G1" s="226"/>
      <c r="H1" s="226"/>
      <c r="I1" s="226"/>
      <c r="J1" s="226"/>
      <c r="K1" s="226"/>
      <c r="L1" s="226"/>
      <c r="M1" s="226"/>
      <c r="N1" s="52"/>
    </row>
    <row r="2" spans="1:14" ht="12.75" customHeight="1" hidden="1">
      <c r="A2" s="2"/>
      <c r="B2" s="227"/>
      <c r="C2" s="227"/>
      <c r="D2" s="227"/>
      <c r="E2" s="227"/>
      <c r="F2" s="227"/>
      <c r="G2" s="227"/>
      <c r="H2" s="227"/>
      <c r="I2" s="227"/>
      <c r="J2" s="227"/>
      <c r="K2" s="227"/>
      <c r="L2" s="227"/>
      <c r="M2" s="227"/>
      <c r="N2" s="2"/>
    </row>
    <row r="3" spans="1:15" ht="14.25" customHeight="1">
      <c r="A3" s="170" t="s">
        <v>4</v>
      </c>
      <c r="B3" s="170" t="s">
        <v>78</v>
      </c>
      <c r="C3" s="170"/>
      <c r="D3" s="200" t="s">
        <v>138</v>
      </c>
      <c r="E3" s="200" t="s">
        <v>139</v>
      </c>
      <c r="F3" s="177" t="s">
        <v>40</v>
      </c>
      <c r="G3" s="177"/>
      <c r="H3" s="177"/>
      <c r="I3" s="177"/>
      <c r="J3" s="177"/>
      <c r="K3" s="177"/>
      <c r="L3" s="219" t="s">
        <v>147</v>
      </c>
      <c r="M3" s="228" t="s">
        <v>152</v>
      </c>
      <c r="N3" s="229"/>
      <c r="O3" s="24"/>
    </row>
    <row r="4" spans="1:15" ht="35.25" customHeight="1">
      <c r="A4" s="170"/>
      <c r="B4" s="170"/>
      <c r="C4" s="170"/>
      <c r="D4" s="201"/>
      <c r="E4" s="201"/>
      <c r="F4" s="200" t="s">
        <v>180</v>
      </c>
      <c r="G4" s="222" t="s">
        <v>41</v>
      </c>
      <c r="H4" s="223"/>
      <c r="I4" s="223"/>
      <c r="J4" s="223"/>
      <c r="K4" s="224"/>
      <c r="L4" s="220"/>
      <c r="M4" s="230"/>
      <c r="N4" s="231"/>
      <c r="O4" s="24"/>
    </row>
    <row r="5" spans="1:16" ht="73.5" customHeight="1">
      <c r="A5" s="170"/>
      <c r="B5" s="170"/>
      <c r="C5" s="170"/>
      <c r="D5" s="202"/>
      <c r="E5" s="202"/>
      <c r="F5" s="202"/>
      <c r="G5" s="34" t="s">
        <v>43</v>
      </c>
      <c r="H5" s="17" t="s">
        <v>181</v>
      </c>
      <c r="I5" s="34" t="s">
        <v>144</v>
      </c>
      <c r="J5" s="34" t="s">
        <v>48</v>
      </c>
      <c r="K5" s="34" t="s">
        <v>182</v>
      </c>
      <c r="L5" s="221"/>
      <c r="M5" s="34" t="s">
        <v>36</v>
      </c>
      <c r="N5" s="40" t="s">
        <v>153</v>
      </c>
      <c r="O5" s="24"/>
      <c r="P5" s="39" t="s">
        <v>183</v>
      </c>
    </row>
    <row r="6" spans="1:15" ht="12.75" customHeight="1">
      <c r="A6" s="38" t="s">
        <v>5</v>
      </c>
      <c r="B6" s="232" t="s">
        <v>8</v>
      </c>
      <c r="C6" s="232"/>
      <c r="D6" s="17">
        <v>1</v>
      </c>
      <c r="E6" s="17">
        <v>2</v>
      </c>
      <c r="F6" s="17">
        <v>3</v>
      </c>
      <c r="G6" s="17">
        <v>4</v>
      </c>
      <c r="H6" s="17">
        <v>5</v>
      </c>
      <c r="I6" s="17">
        <v>6</v>
      </c>
      <c r="J6" s="17">
        <v>7</v>
      </c>
      <c r="K6" s="17">
        <v>8</v>
      </c>
      <c r="L6" s="17">
        <v>9</v>
      </c>
      <c r="M6" s="17">
        <v>10</v>
      </c>
      <c r="N6" s="17">
        <v>11</v>
      </c>
      <c r="O6" s="24"/>
    </row>
    <row r="7" spans="1:15" ht="42.75" customHeight="1">
      <c r="A7" s="35">
        <v>1</v>
      </c>
      <c r="B7" s="217" t="s">
        <v>0</v>
      </c>
      <c r="C7" s="217"/>
      <c r="D7" s="14">
        <v>1820</v>
      </c>
      <c r="E7" s="14">
        <v>6110</v>
      </c>
      <c r="F7" s="14">
        <v>6194</v>
      </c>
      <c r="G7" s="14">
        <v>5181</v>
      </c>
      <c r="H7" s="14">
        <v>5004</v>
      </c>
      <c r="I7" s="14">
        <v>35</v>
      </c>
      <c r="J7" s="14">
        <v>122</v>
      </c>
      <c r="K7" s="14">
        <v>851</v>
      </c>
      <c r="L7" s="14">
        <v>220</v>
      </c>
      <c r="M7" s="14">
        <v>1736</v>
      </c>
      <c r="N7" s="14">
        <v>854</v>
      </c>
      <c r="O7" s="24"/>
    </row>
    <row r="8" spans="1:15" ht="12.75">
      <c r="A8" s="35">
        <v>2</v>
      </c>
      <c r="B8" s="218" t="s">
        <v>41</v>
      </c>
      <c r="C8" s="8" t="s">
        <v>173</v>
      </c>
      <c r="D8" s="14">
        <v>186</v>
      </c>
      <c r="E8" s="14">
        <v>379</v>
      </c>
      <c r="F8" s="14">
        <v>456</v>
      </c>
      <c r="G8" s="14">
        <v>356</v>
      </c>
      <c r="H8" s="14">
        <v>313</v>
      </c>
      <c r="I8" s="14"/>
      <c r="J8" s="14">
        <v>13</v>
      </c>
      <c r="K8" s="14">
        <v>85</v>
      </c>
      <c r="L8" s="14">
        <v>17</v>
      </c>
      <c r="M8" s="14">
        <v>109</v>
      </c>
      <c r="N8" s="14">
        <v>43</v>
      </c>
      <c r="O8" s="24"/>
    </row>
    <row r="9" spans="1:15" ht="12.75">
      <c r="A9" s="35">
        <v>3</v>
      </c>
      <c r="B9" s="218"/>
      <c r="C9" s="53" t="s">
        <v>174</v>
      </c>
      <c r="D9" s="14">
        <v>1597</v>
      </c>
      <c r="E9" s="14">
        <v>5641</v>
      </c>
      <c r="F9" s="14">
        <v>5651</v>
      </c>
      <c r="G9" s="14">
        <v>4760</v>
      </c>
      <c r="H9" s="14">
        <v>4642</v>
      </c>
      <c r="I9" s="14">
        <v>35</v>
      </c>
      <c r="J9" s="14">
        <v>109</v>
      </c>
      <c r="K9" s="14">
        <v>744</v>
      </c>
      <c r="L9" s="14">
        <v>201</v>
      </c>
      <c r="M9" s="14">
        <v>1587</v>
      </c>
      <c r="N9" s="14">
        <v>790</v>
      </c>
      <c r="O9" s="24"/>
    </row>
    <row r="10" spans="1:15" ht="12.75">
      <c r="A10" s="35">
        <v>4</v>
      </c>
      <c r="B10" s="218"/>
      <c r="C10" s="53" t="s">
        <v>175</v>
      </c>
      <c r="D10" s="14">
        <v>37</v>
      </c>
      <c r="E10" s="14">
        <v>90</v>
      </c>
      <c r="F10" s="14">
        <v>87</v>
      </c>
      <c r="G10" s="14">
        <v>65</v>
      </c>
      <c r="H10" s="14">
        <v>49</v>
      </c>
      <c r="I10" s="14"/>
      <c r="J10" s="14"/>
      <c r="K10" s="14">
        <v>22</v>
      </c>
      <c r="L10" s="14">
        <v>2</v>
      </c>
      <c r="M10" s="14">
        <v>40</v>
      </c>
      <c r="N10" s="14">
        <v>21</v>
      </c>
      <c r="O10" s="24"/>
    </row>
    <row r="11" spans="1:15" ht="30" customHeight="1">
      <c r="A11" s="35">
        <v>5</v>
      </c>
      <c r="B11" s="217" t="s">
        <v>158</v>
      </c>
      <c r="C11" s="217"/>
      <c r="D11" s="14">
        <v>1</v>
      </c>
      <c r="E11" s="14">
        <v>33</v>
      </c>
      <c r="F11" s="14">
        <v>31</v>
      </c>
      <c r="G11" s="14">
        <v>29</v>
      </c>
      <c r="H11" s="14">
        <v>29</v>
      </c>
      <c r="I11" s="14"/>
      <c r="J11" s="14"/>
      <c r="K11" s="14">
        <v>2</v>
      </c>
      <c r="L11" s="14"/>
      <c r="M11" s="14">
        <v>3</v>
      </c>
      <c r="N11" s="14">
        <v>1</v>
      </c>
      <c r="O11" s="24"/>
    </row>
    <row r="12" spans="1:15" ht="27.75" customHeight="1">
      <c r="A12" s="35">
        <v>6</v>
      </c>
      <c r="B12" s="217" t="s">
        <v>159</v>
      </c>
      <c r="C12" s="217"/>
      <c r="D12" s="14">
        <v>212</v>
      </c>
      <c r="E12" s="14">
        <v>1596</v>
      </c>
      <c r="F12" s="14">
        <v>1625</v>
      </c>
      <c r="G12" s="14">
        <v>1318</v>
      </c>
      <c r="H12" s="14">
        <v>1250</v>
      </c>
      <c r="I12" s="14">
        <v>7</v>
      </c>
      <c r="J12" s="14">
        <v>17</v>
      </c>
      <c r="K12" s="14">
        <v>282</v>
      </c>
      <c r="L12" s="14">
        <v>50</v>
      </c>
      <c r="M12" s="14">
        <v>183</v>
      </c>
      <c r="N12" s="14">
        <v>1</v>
      </c>
      <c r="O12" s="24"/>
    </row>
    <row r="13" spans="1:15" ht="26.25" customHeight="1">
      <c r="A13" s="35">
        <v>7</v>
      </c>
      <c r="B13" s="217" t="s">
        <v>160</v>
      </c>
      <c r="C13" s="217"/>
      <c r="D13" s="14">
        <v>41</v>
      </c>
      <c r="E13" s="14">
        <v>465</v>
      </c>
      <c r="F13" s="14">
        <v>462</v>
      </c>
      <c r="G13" s="14">
        <v>410</v>
      </c>
      <c r="H13" s="14">
        <v>396</v>
      </c>
      <c r="I13" s="14">
        <v>1</v>
      </c>
      <c r="J13" s="14"/>
      <c r="K13" s="14">
        <v>48</v>
      </c>
      <c r="L13" s="14">
        <v>10</v>
      </c>
      <c r="M13" s="14">
        <v>44</v>
      </c>
      <c r="N13" s="14">
        <v>1</v>
      </c>
      <c r="O13" s="24"/>
    </row>
    <row r="14" spans="1:15" ht="26.25" customHeight="1">
      <c r="A14" s="35">
        <v>8</v>
      </c>
      <c r="B14" s="217" t="s">
        <v>161</v>
      </c>
      <c r="C14" s="217"/>
      <c r="D14" s="14">
        <v>182</v>
      </c>
      <c r="E14" s="14">
        <v>2957</v>
      </c>
      <c r="F14" s="14">
        <v>2926</v>
      </c>
      <c r="G14" s="14">
        <v>2812</v>
      </c>
      <c r="H14" s="14">
        <v>2782</v>
      </c>
      <c r="I14" s="14">
        <v>5</v>
      </c>
      <c r="J14" s="14">
        <v>2</v>
      </c>
      <c r="K14" s="14">
        <v>106</v>
      </c>
      <c r="L14" s="14">
        <v>26</v>
      </c>
      <c r="M14" s="14">
        <v>213</v>
      </c>
      <c r="N14" s="14">
        <v>3</v>
      </c>
      <c r="O14" s="24"/>
    </row>
    <row r="15" spans="1:15" ht="22.5" customHeight="1">
      <c r="A15" s="35">
        <v>9</v>
      </c>
      <c r="B15" s="217" t="s">
        <v>162</v>
      </c>
      <c r="C15" s="217"/>
      <c r="D15" s="14">
        <v>2614</v>
      </c>
      <c r="E15" s="14">
        <v>31744</v>
      </c>
      <c r="F15" s="14">
        <v>32069</v>
      </c>
      <c r="G15" s="14">
        <v>29111</v>
      </c>
      <c r="H15" s="14">
        <v>28493</v>
      </c>
      <c r="I15" s="14">
        <v>73</v>
      </c>
      <c r="J15" s="14">
        <v>187</v>
      </c>
      <c r="K15" s="14">
        <v>2654</v>
      </c>
      <c r="L15" s="14">
        <v>463</v>
      </c>
      <c r="M15" s="14">
        <v>2289</v>
      </c>
      <c r="N15" s="14">
        <v>25</v>
      </c>
      <c r="O15" s="24"/>
    </row>
    <row r="16" spans="1:15" ht="32.25" customHeight="1">
      <c r="A16" s="35">
        <v>10</v>
      </c>
      <c r="B16" s="217" t="s">
        <v>163</v>
      </c>
      <c r="C16" s="217"/>
      <c r="D16" s="14">
        <v>3</v>
      </c>
      <c r="E16" s="14">
        <v>11</v>
      </c>
      <c r="F16" s="14">
        <v>11</v>
      </c>
      <c r="G16" s="14">
        <v>10</v>
      </c>
      <c r="H16" s="14">
        <v>9</v>
      </c>
      <c r="I16" s="14"/>
      <c r="J16" s="14"/>
      <c r="K16" s="14">
        <v>1</v>
      </c>
      <c r="L16" s="14">
        <v>2</v>
      </c>
      <c r="M16" s="14">
        <v>3</v>
      </c>
      <c r="N16" s="14"/>
      <c r="O16" s="24"/>
    </row>
    <row r="17" spans="1:15" ht="27" customHeight="1">
      <c r="A17" s="35">
        <v>11</v>
      </c>
      <c r="B17" s="217" t="s">
        <v>164</v>
      </c>
      <c r="C17" s="217"/>
      <c r="D17" s="14">
        <v>29</v>
      </c>
      <c r="E17" s="14">
        <v>242</v>
      </c>
      <c r="F17" s="14">
        <v>245</v>
      </c>
      <c r="G17" s="14">
        <v>224</v>
      </c>
      <c r="H17" s="14">
        <v>215</v>
      </c>
      <c r="I17" s="14"/>
      <c r="J17" s="14">
        <v>1</v>
      </c>
      <c r="K17" s="14">
        <v>20</v>
      </c>
      <c r="L17" s="14">
        <v>5</v>
      </c>
      <c r="M17" s="14">
        <v>26</v>
      </c>
      <c r="N17" s="14">
        <v>1</v>
      </c>
      <c r="O17" s="24"/>
    </row>
    <row r="18" spans="1:15" ht="17.25" customHeight="1">
      <c r="A18" s="35">
        <v>12</v>
      </c>
      <c r="B18" s="217" t="s">
        <v>165</v>
      </c>
      <c r="C18" s="217"/>
      <c r="D18" s="14">
        <v>186</v>
      </c>
      <c r="E18" s="14">
        <v>2048</v>
      </c>
      <c r="F18" s="14">
        <v>2032</v>
      </c>
      <c r="G18" s="14">
        <v>1721</v>
      </c>
      <c r="H18" s="14">
        <v>1637</v>
      </c>
      <c r="I18" s="14"/>
      <c r="J18" s="14">
        <v>17</v>
      </c>
      <c r="K18" s="14">
        <v>292</v>
      </c>
      <c r="L18" s="14">
        <v>54</v>
      </c>
      <c r="M18" s="14">
        <v>202</v>
      </c>
      <c r="N18" s="14">
        <v>5</v>
      </c>
      <c r="O18" s="24"/>
    </row>
    <row r="19" spans="1:15" ht="23.25" customHeight="1">
      <c r="A19" s="35">
        <v>13</v>
      </c>
      <c r="B19" s="217" t="s">
        <v>166</v>
      </c>
      <c r="C19" s="217"/>
      <c r="D19" s="14">
        <v>23</v>
      </c>
      <c r="E19" s="14">
        <v>3420</v>
      </c>
      <c r="F19" s="14">
        <v>3407</v>
      </c>
      <c r="G19" s="14">
        <v>3111</v>
      </c>
      <c r="H19" s="14">
        <v>3020</v>
      </c>
      <c r="I19" s="14">
        <v>7</v>
      </c>
      <c r="J19" s="14">
        <v>15</v>
      </c>
      <c r="K19" s="14">
        <v>272</v>
      </c>
      <c r="L19" s="14">
        <v>19</v>
      </c>
      <c r="M19" s="14">
        <v>36</v>
      </c>
      <c r="N19" s="14"/>
      <c r="O19" s="24"/>
    </row>
    <row r="20" spans="1:15" ht="25.5" customHeight="1">
      <c r="A20" s="35">
        <v>14</v>
      </c>
      <c r="B20" s="217" t="s">
        <v>167</v>
      </c>
      <c r="C20" s="217"/>
      <c r="D20" s="14">
        <v>1</v>
      </c>
      <c r="E20" s="14">
        <v>469</v>
      </c>
      <c r="F20" s="14">
        <v>464</v>
      </c>
      <c r="G20" s="14">
        <v>442</v>
      </c>
      <c r="H20" s="14">
        <v>437</v>
      </c>
      <c r="I20" s="14"/>
      <c r="J20" s="14"/>
      <c r="K20" s="14">
        <v>22</v>
      </c>
      <c r="L20" s="14">
        <v>4</v>
      </c>
      <c r="M20" s="14">
        <v>6</v>
      </c>
      <c r="N20" s="14"/>
      <c r="O20" s="24"/>
    </row>
    <row r="21" spans="1:15" ht="30" customHeight="1">
      <c r="A21" s="35">
        <v>15</v>
      </c>
      <c r="B21" s="217" t="s">
        <v>168</v>
      </c>
      <c r="C21" s="217"/>
      <c r="D21" s="14">
        <v>36</v>
      </c>
      <c r="E21" s="14">
        <v>591</v>
      </c>
      <c r="F21" s="14">
        <v>589</v>
      </c>
      <c r="G21" s="14">
        <v>530</v>
      </c>
      <c r="H21" s="14">
        <v>390</v>
      </c>
      <c r="I21" s="14">
        <v>4</v>
      </c>
      <c r="J21" s="14">
        <v>4</v>
      </c>
      <c r="K21" s="14">
        <v>50</v>
      </c>
      <c r="L21" s="14">
        <v>3</v>
      </c>
      <c r="M21" s="14">
        <v>38</v>
      </c>
      <c r="N21" s="14"/>
      <c r="O21" s="24"/>
    </row>
    <row r="22" spans="1:15" ht="18" customHeight="1">
      <c r="A22" s="35">
        <v>16</v>
      </c>
      <c r="B22" s="51" t="s">
        <v>169</v>
      </c>
      <c r="C22" s="51"/>
      <c r="D22" s="14">
        <v>156</v>
      </c>
      <c r="E22" s="14">
        <v>3743</v>
      </c>
      <c r="F22" s="14">
        <v>3749</v>
      </c>
      <c r="G22" s="14">
        <v>3558</v>
      </c>
      <c r="H22" s="14">
        <v>3517</v>
      </c>
      <c r="I22" s="14">
        <v>5</v>
      </c>
      <c r="J22" s="14">
        <v>9</v>
      </c>
      <c r="K22" s="14">
        <v>177</v>
      </c>
      <c r="L22" s="14">
        <v>20</v>
      </c>
      <c r="M22" s="14">
        <v>150</v>
      </c>
      <c r="N22" s="14"/>
      <c r="O22" s="54"/>
    </row>
    <row r="23" spans="1:15" ht="12.75">
      <c r="A23" s="50" t="s">
        <v>154</v>
      </c>
      <c r="B23" s="218" t="s">
        <v>41</v>
      </c>
      <c r="C23" s="44" t="s">
        <v>176</v>
      </c>
      <c r="D23" s="14">
        <v>67</v>
      </c>
      <c r="E23" s="14">
        <v>2912</v>
      </c>
      <c r="F23" s="14">
        <v>2899</v>
      </c>
      <c r="G23" s="14">
        <v>2803</v>
      </c>
      <c r="H23" s="14">
        <v>2780</v>
      </c>
      <c r="I23" s="14">
        <v>1</v>
      </c>
      <c r="J23" s="14">
        <v>3</v>
      </c>
      <c r="K23" s="14">
        <v>92</v>
      </c>
      <c r="L23" s="14">
        <v>5</v>
      </c>
      <c r="M23" s="14">
        <v>80</v>
      </c>
      <c r="N23" s="14"/>
      <c r="O23" s="24"/>
    </row>
    <row r="24" spans="1:15" ht="12.75">
      <c r="A24" s="50" t="s">
        <v>155</v>
      </c>
      <c r="B24" s="218"/>
      <c r="C24" s="44" t="s">
        <v>177</v>
      </c>
      <c r="D24" s="14">
        <v>60</v>
      </c>
      <c r="E24" s="14">
        <v>511</v>
      </c>
      <c r="F24" s="14">
        <v>532</v>
      </c>
      <c r="G24" s="14">
        <v>483</v>
      </c>
      <c r="H24" s="14">
        <v>475</v>
      </c>
      <c r="I24" s="14">
        <v>1</v>
      </c>
      <c r="J24" s="14">
        <v>5</v>
      </c>
      <c r="K24" s="14">
        <v>42</v>
      </c>
      <c r="L24" s="14">
        <v>10</v>
      </c>
      <c r="M24" s="14">
        <v>39</v>
      </c>
      <c r="N24" s="14"/>
      <c r="O24" s="24"/>
    </row>
    <row r="25" spans="1:15" ht="12.75">
      <c r="A25" s="50" t="s">
        <v>156</v>
      </c>
      <c r="B25" s="218"/>
      <c r="C25" s="44" t="s">
        <v>178</v>
      </c>
      <c r="D25" s="14"/>
      <c r="E25" s="14">
        <v>4</v>
      </c>
      <c r="F25" s="14">
        <v>2</v>
      </c>
      <c r="G25" s="14">
        <v>2</v>
      </c>
      <c r="H25" s="14">
        <v>1</v>
      </c>
      <c r="I25" s="14"/>
      <c r="J25" s="14"/>
      <c r="K25" s="14"/>
      <c r="L25" s="14"/>
      <c r="M25" s="14">
        <v>2</v>
      </c>
      <c r="N25" s="14"/>
      <c r="O25" s="24"/>
    </row>
    <row r="26" spans="1:15" ht="34.5" customHeight="1">
      <c r="A26" s="50" t="s">
        <v>157</v>
      </c>
      <c r="B26" s="218"/>
      <c r="C26" s="44" t="s">
        <v>179</v>
      </c>
      <c r="D26" s="14">
        <v>2</v>
      </c>
      <c r="E26" s="14">
        <v>9</v>
      </c>
      <c r="F26" s="14">
        <v>10</v>
      </c>
      <c r="G26" s="14">
        <v>9</v>
      </c>
      <c r="H26" s="14">
        <v>7</v>
      </c>
      <c r="I26" s="14">
        <v>1</v>
      </c>
      <c r="J26" s="14"/>
      <c r="K26" s="14"/>
      <c r="L26" s="14"/>
      <c r="M26" s="14">
        <v>1</v>
      </c>
      <c r="N26" s="14"/>
      <c r="O26" s="24"/>
    </row>
    <row r="27" spans="1:15" ht="19.5" customHeight="1">
      <c r="A27" s="35">
        <v>21</v>
      </c>
      <c r="B27" s="217" t="s">
        <v>170</v>
      </c>
      <c r="C27" s="217"/>
      <c r="D27" s="14">
        <v>71</v>
      </c>
      <c r="E27" s="14">
        <v>1349</v>
      </c>
      <c r="F27" s="14">
        <v>1329</v>
      </c>
      <c r="G27" s="14">
        <v>1233</v>
      </c>
      <c r="H27" s="14">
        <v>1210</v>
      </c>
      <c r="I27" s="14"/>
      <c r="J27" s="14">
        <v>3</v>
      </c>
      <c r="K27" s="14">
        <v>93</v>
      </c>
      <c r="L27" s="14">
        <v>16</v>
      </c>
      <c r="M27" s="14">
        <v>91</v>
      </c>
      <c r="N27" s="14">
        <v>3</v>
      </c>
      <c r="O27" s="24"/>
    </row>
    <row r="28" spans="1:15" ht="19.5" customHeight="1">
      <c r="A28" s="35">
        <v>22</v>
      </c>
      <c r="B28" s="217" t="s">
        <v>171</v>
      </c>
      <c r="C28" s="217"/>
      <c r="D28" s="14">
        <f aca="true" t="shared" si="0" ref="D28:N28">SUM(D7,D11,D12,D13,D14,D15,D16,D17,D18,D19,D20,D21,D22,D27)</f>
        <v>5375</v>
      </c>
      <c r="E28" s="14">
        <f t="shared" si="0"/>
        <v>54778</v>
      </c>
      <c r="F28" s="14">
        <f t="shared" si="0"/>
        <v>55133</v>
      </c>
      <c r="G28" s="14">
        <f t="shared" si="0"/>
        <v>49690</v>
      </c>
      <c r="H28" s="14">
        <f t="shared" si="0"/>
        <v>48389</v>
      </c>
      <c r="I28" s="14">
        <f t="shared" si="0"/>
        <v>137</v>
      </c>
      <c r="J28" s="14">
        <f t="shared" si="0"/>
        <v>377</v>
      </c>
      <c r="K28" s="14">
        <f t="shared" si="0"/>
        <v>4870</v>
      </c>
      <c r="L28" s="14">
        <f t="shared" si="0"/>
        <v>892</v>
      </c>
      <c r="M28" s="14">
        <f t="shared" si="0"/>
        <v>5020</v>
      </c>
      <c r="N28" s="14">
        <f t="shared" si="0"/>
        <v>894</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&amp;LCFDE51BE&amp;CФорма № Зведений- 2-Ц, Підрозділ: Державна судова адміністрація України, Початок періоду: 01.01.2014, Кінець періоду: 31.12.2014&amp;Rстр.____</oddFooter>
  </headerFooter>
</worksheet>
</file>

<file path=xl/worksheets/sheet6.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3" t="s">
        <v>184</v>
      </c>
      <c r="B1" s="233"/>
      <c r="C1" s="233"/>
      <c r="D1" s="233"/>
      <c r="E1" s="233"/>
      <c r="F1" s="233"/>
      <c r="G1" s="233"/>
      <c r="H1" s="233"/>
      <c r="I1" s="233"/>
      <c r="J1" s="233"/>
      <c r="K1" s="233"/>
      <c r="L1" s="233"/>
      <c r="M1" s="233"/>
      <c r="N1" s="233"/>
    </row>
    <row r="2" spans="1:15" ht="12.75" customHeight="1">
      <c r="A2" s="33"/>
      <c r="B2" s="57"/>
      <c r="C2" s="33"/>
      <c r="D2" s="33"/>
      <c r="E2" s="33"/>
      <c r="F2" s="33"/>
      <c r="G2" s="33"/>
      <c r="H2" s="33"/>
      <c r="I2" s="33"/>
      <c r="J2" s="33"/>
      <c r="K2" s="33"/>
      <c r="L2" s="33"/>
      <c r="M2" s="33"/>
      <c r="N2" s="33"/>
      <c r="O2" s="2"/>
    </row>
    <row r="3" spans="1:59" ht="16.5" customHeight="1">
      <c r="A3" s="170" t="s">
        <v>4</v>
      </c>
      <c r="B3" s="170" t="s">
        <v>185</v>
      </c>
      <c r="C3" s="170"/>
      <c r="D3" s="170"/>
      <c r="E3" s="170" t="s">
        <v>35</v>
      </c>
      <c r="F3" s="170"/>
      <c r="G3" s="170" t="s">
        <v>195</v>
      </c>
      <c r="H3" s="170" t="s">
        <v>196</v>
      </c>
      <c r="I3" s="170" t="s">
        <v>197</v>
      </c>
      <c r="J3" s="170" t="s">
        <v>198</v>
      </c>
      <c r="K3" s="170"/>
      <c r="L3" s="199"/>
      <c r="M3" s="199"/>
      <c r="N3" s="199"/>
      <c r="O3" s="200"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70"/>
      <c r="B4" s="170"/>
      <c r="C4" s="170"/>
      <c r="D4" s="170"/>
      <c r="E4" s="170"/>
      <c r="F4" s="170"/>
      <c r="G4" s="170"/>
      <c r="H4" s="170"/>
      <c r="I4" s="170"/>
      <c r="J4" s="178" t="s">
        <v>41</v>
      </c>
      <c r="K4" s="178"/>
      <c r="L4" s="178"/>
      <c r="M4" s="178"/>
      <c r="N4" s="178"/>
      <c r="O4" s="201"/>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70"/>
      <c r="B5" s="170"/>
      <c r="C5" s="170"/>
      <c r="D5" s="170"/>
      <c r="E5" s="170"/>
      <c r="F5" s="170"/>
      <c r="G5" s="170"/>
      <c r="H5" s="170"/>
      <c r="I5" s="170"/>
      <c r="J5" s="178" t="s">
        <v>199</v>
      </c>
      <c r="K5" s="178" t="s">
        <v>200</v>
      </c>
      <c r="L5" s="178" t="s">
        <v>201</v>
      </c>
      <c r="M5" s="178"/>
      <c r="N5" s="178"/>
      <c r="O5" s="201"/>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70"/>
      <c r="B6" s="170"/>
      <c r="C6" s="170"/>
      <c r="D6" s="170"/>
      <c r="E6" s="170" t="s">
        <v>36</v>
      </c>
      <c r="F6" s="178" t="s">
        <v>38</v>
      </c>
      <c r="G6" s="170"/>
      <c r="H6" s="170"/>
      <c r="I6" s="170"/>
      <c r="J6" s="178"/>
      <c r="K6" s="178"/>
      <c r="L6" s="178" t="s">
        <v>202</v>
      </c>
      <c r="M6" s="178" t="s">
        <v>203</v>
      </c>
      <c r="N6" s="178" t="s">
        <v>204</v>
      </c>
      <c r="O6" s="201"/>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70"/>
      <c r="B7" s="170"/>
      <c r="C7" s="170"/>
      <c r="D7" s="170"/>
      <c r="E7" s="170"/>
      <c r="F7" s="178"/>
      <c r="G7" s="170"/>
      <c r="H7" s="170"/>
      <c r="I7" s="170"/>
      <c r="J7" s="178"/>
      <c r="K7" s="178"/>
      <c r="L7" s="178"/>
      <c r="M7" s="178"/>
      <c r="N7" s="178"/>
      <c r="O7" s="202"/>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209" t="s">
        <v>8</v>
      </c>
      <c r="C8" s="209"/>
      <c r="D8" s="209"/>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4" t="s">
        <v>186</v>
      </c>
      <c r="C9" s="234"/>
      <c r="D9" s="234"/>
      <c r="E9" s="14">
        <f aca="true" t="shared" si="0" ref="E9:O9">SUM(E10:E11,E16:E18)</f>
        <v>3978</v>
      </c>
      <c r="F9" s="14">
        <f t="shared" si="0"/>
        <v>3324</v>
      </c>
      <c r="G9" s="14">
        <f t="shared" si="0"/>
        <v>617</v>
      </c>
      <c r="H9" s="14">
        <f t="shared" si="0"/>
        <v>387</v>
      </c>
      <c r="I9" s="14">
        <f t="shared" si="0"/>
        <v>2340</v>
      </c>
      <c r="J9" s="14">
        <f t="shared" si="0"/>
        <v>1485</v>
      </c>
      <c r="K9" s="14">
        <f t="shared" si="0"/>
        <v>597</v>
      </c>
      <c r="L9" s="14">
        <f t="shared" si="0"/>
        <v>553</v>
      </c>
      <c r="M9" s="14">
        <f t="shared" si="0"/>
        <v>36</v>
      </c>
      <c r="N9" s="14">
        <f t="shared" si="0"/>
        <v>5</v>
      </c>
      <c r="O9" s="14">
        <f t="shared" si="0"/>
        <v>634</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6" t="s">
        <v>187</v>
      </c>
      <c r="C10" s="236"/>
      <c r="D10" s="236"/>
      <c r="E10" s="17">
        <v>3834</v>
      </c>
      <c r="F10" s="17">
        <v>3202</v>
      </c>
      <c r="G10" s="17">
        <v>596</v>
      </c>
      <c r="H10" s="17">
        <v>381</v>
      </c>
      <c r="I10" s="14">
        <v>2248</v>
      </c>
      <c r="J10" s="14">
        <v>1444</v>
      </c>
      <c r="K10" s="14">
        <v>561</v>
      </c>
      <c r="L10" s="14">
        <v>518</v>
      </c>
      <c r="M10" s="14">
        <v>35</v>
      </c>
      <c r="N10" s="14">
        <v>5</v>
      </c>
      <c r="O10" s="17">
        <v>609</v>
      </c>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6" t="s">
        <v>1</v>
      </c>
      <c r="C11" s="236"/>
      <c r="D11" s="236"/>
      <c r="E11" s="17">
        <v>6</v>
      </c>
      <c r="F11" s="17">
        <v>6</v>
      </c>
      <c r="G11" s="17"/>
      <c r="H11" s="17"/>
      <c r="I11" s="14">
        <v>6</v>
      </c>
      <c r="J11" s="14">
        <v>2</v>
      </c>
      <c r="K11" s="14">
        <v>3</v>
      </c>
      <c r="L11" s="14">
        <v>3</v>
      </c>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78" t="s">
        <v>41</v>
      </c>
      <c r="C12" s="235" t="s">
        <v>191</v>
      </c>
      <c r="D12" s="235"/>
      <c r="E12" s="17">
        <v>1</v>
      </c>
      <c r="F12" s="17">
        <v>1</v>
      </c>
      <c r="G12" s="17"/>
      <c r="H12" s="17"/>
      <c r="I12" s="14">
        <v>1</v>
      </c>
      <c r="J12" s="14">
        <v>1</v>
      </c>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78"/>
      <c r="C13" s="235" t="s">
        <v>192</v>
      </c>
      <c r="D13" s="235"/>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78"/>
      <c r="C14" s="235" t="s">
        <v>193</v>
      </c>
      <c r="D14" s="235"/>
      <c r="E14" s="17">
        <v>1</v>
      </c>
      <c r="F14" s="17">
        <v>1</v>
      </c>
      <c r="G14" s="17"/>
      <c r="H14" s="17"/>
      <c r="I14" s="14">
        <v>1</v>
      </c>
      <c r="J14" s="14"/>
      <c r="K14" s="14">
        <v>1</v>
      </c>
      <c r="L14" s="14">
        <v>1</v>
      </c>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78"/>
      <c r="C15" s="235" t="s">
        <v>194</v>
      </c>
      <c r="D15" s="235"/>
      <c r="E15" s="17">
        <v>4</v>
      </c>
      <c r="F15" s="17">
        <v>4</v>
      </c>
      <c r="G15" s="17"/>
      <c r="H15" s="17"/>
      <c r="I15" s="14">
        <v>4</v>
      </c>
      <c r="J15" s="14">
        <v>1</v>
      </c>
      <c r="K15" s="14">
        <v>2</v>
      </c>
      <c r="L15" s="14">
        <v>2</v>
      </c>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82" t="s">
        <v>188</v>
      </c>
      <c r="C16" s="238"/>
      <c r="D16" s="183"/>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6" t="s">
        <v>189</v>
      </c>
      <c r="C17" s="236"/>
      <c r="D17" s="236"/>
      <c r="E17" s="17">
        <v>138</v>
      </c>
      <c r="F17" s="17">
        <v>116</v>
      </c>
      <c r="G17" s="17">
        <v>21</v>
      </c>
      <c r="H17" s="17">
        <v>6</v>
      </c>
      <c r="I17" s="14">
        <v>86</v>
      </c>
      <c r="J17" s="14">
        <v>39</v>
      </c>
      <c r="K17" s="14">
        <v>33</v>
      </c>
      <c r="L17" s="14">
        <v>32</v>
      </c>
      <c r="M17" s="14">
        <v>1</v>
      </c>
      <c r="N17" s="14"/>
      <c r="O17" s="17">
        <v>25</v>
      </c>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6" t="s">
        <v>190</v>
      </c>
      <c r="C18" s="236"/>
      <c r="D18" s="236"/>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9"/>
      <c r="C20" s="239"/>
      <c r="D20" s="239"/>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7"/>
      <c r="C22" s="237"/>
      <c r="D22" s="237"/>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landscape" paperSize="9" scale="80" r:id="rId1"/>
  <headerFooter alignWithMargins="0">
    <oddFooter>&amp;LCFDE51BE&amp;CФорма № Зведений- 2-Ц, Підрозділ: Державна судова адміністрація України, Початок періоду: 01.01.2014, Кінець періоду: 31.12.2014&amp;Rстр.____</oddFooter>
  </headerFooter>
</worksheet>
</file>

<file path=xl/worksheets/sheet7.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9.140625" defaultRowHeight="12.75"/>
  <cols>
    <col min="1" max="2" width="8.8515625" style="0" customWidth="1"/>
    <col min="3" max="3" width="17.00390625" style="0" customWidth="1"/>
    <col min="4" max="4" width="16.7109375" style="0" customWidth="1"/>
    <col min="5" max="5" width="20.7109375" style="0" customWidth="1"/>
    <col min="6" max="6" width="6.140625" style="0" customWidth="1"/>
    <col min="7" max="7" width="15.140625" style="0" customWidth="1"/>
    <col min="8" max="8" width="11.7109375" style="0" customWidth="1"/>
    <col min="9" max="9" width="10.7109375" style="0" customWidth="1"/>
    <col min="10" max="10" width="11.421875" style="0" customWidth="1"/>
  </cols>
  <sheetData>
    <row r="1" spans="1:10" ht="18.75" customHeight="1">
      <c r="A1" s="62" t="s">
        <v>206</v>
      </c>
      <c r="B1" s="62"/>
      <c r="C1" s="62"/>
      <c r="H1" s="77"/>
      <c r="I1" s="80"/>
      <c r="J1" s="88"/>
    </row>
    <row r="2" spans="1:10" ht="9" customHeight="1">
      <c r="A2" s="63"/>
      <c r="B2" s="63"/>
      <c r="C2" s="63"/>
      <c r="D2" s="2"/>
      <c r="E2" s="2"/>
      <c r="F2" s="2"/>
      <c r="G2" s="2"/>
      <c r="H2" s="78"/>
      <c r="I2" s="81"/>
      <c r="J2" s="88"/>
    </row>
    <row r="3" spans="1:10" ht="27.75" customHeight="1">
      <c r="A3" s="64" t="s">
        <v>4</v>
      </c>
      <c r="B3" s="248" t="s">
        <v>7</v>
      </c>
      <c r="C3" s="248"/>
      <c r="D3" s="248"/>
      <c r="E3" s="248"/>
      <c r="F3" s="248"/>
      <c r="G3" s="248"/>
      <c r="H3" s="248"/>
      <c r="I3" s="70" t="s">
        <v>248</v>
      </c>
      <c r="J3" s="24"/>
    </row>
    <row r="4" spans="1:10" ht="16.5" customHeight="1">
      <c r="A4" s="64">
        <v>1</v>
      </c>
      <c r="B4" s="258" t="s">
        <v>207</v>
      </c>
      <c r="C4" s="259"/>
      <c r="D4" s="259"/>
      <c r="E4" s="259"/>
      <c r="F4" s="259"/>
      <c r="G4" s="259"/>
      <c r="H4" s="260"/>
      <c r="I4" s="14">
        <v>54070</v>
      </c>
      <c r="J4" s="24"/>
    </row>
    <row r="5" spans="1:10" ht="16.5" customHeight="1">
      <c r="A5" s="64">
        <v>2</v>
      </c>
      <c r="B5" s="191" t="s">
        <v>208</v>
      </c>
      <c r="C5" s="252" t="s">
        <v>228</v>
      </c>
      <c r="D5" s="252"/>
      <c r="E5" s="252"/>
      <c r="F5" s="252"/>
      <c r="G5" s="252"/>
      <c r="H5" s="252"/>
      <c r="I5" s="14">
        <v>30228</v>
      </c>
      <c r="J5" s="24"/>
    </row>
    <row r="6" spans="1:10" ht="16.5" customHeight="1">
      <c r="A6" s="64">
        <v>3</v>
      </c>
      <c r="B6" s="192"/>
      <c r="C6" s="178" t="s">
        <v>229</v>
      </c>
      <c r="D6" s="214" t="s">
        <v>240</v>
      </c>
      <c r="E6" s="266"/>
      <c r="F6" s="266"/>
      <c r="G6" s="266"/>
      <c r="H6" s="215"/>
      <c r="I6" s="82">
        <v>9290</v>
      </c>
      <c r="J6" s="24"/>
    </row>
    <row r="7" spans="1:10" ht="16.5" customHeight="1">
      <c r="A7" s="64">
        <v>4</v>
      </c>
      <c r="B7" s="192"/>
      <c r="C7" s="178"/>
      <c r="D7" s="252" t="s">
        <v>241</v>
      </c>
      <c r="E7" s="252"/>
      <c r="F7" s="252"/>
      <c r="G7" s="252"/>
      <c r="H7" s="252"/>
      <c r="I7" s="17">
        <v>20938</v>
      </c>
      <c r="J7" s="24"/>
    </row>
    <row r="8" spans="1:10" ht="16.5" customHeight="1">
      <c r="A8" s="64">
        <v>5</v>
      </c>
      <c r="B8" s="192"/>
      <c r="C8" s="252" t="s">
        <v>230</v>
      </c>
      <c r="D8" s="252"/>
      <c r="E8" s="252"/>
      <c r="F8" s="252"/>
      <c r="G8" s="252"/>
      <c r="H8" s="252"/>
      <c r="I8" s="14">
        <v>6</v>
      </c>
      <c r="J8" s="24"/>
    </row>
    <row r="9" spans="1:10" ht="16.5" customHeight="1">
      <c r="A9" s="64">
        <v>6</v>
      </c>
      <c r="B9" s="193"/>
      <c r="C9" s="252" t="s">
        <v>231</v>
      </c>
      <c r="D9" s="252"/>
      <c r="E9" s="252"/>
      <c r="F9" s="252"/>
      <c r="G9" s="252"/>
      <c r="H9" s="252"/>
      <c r="I9" s="17">
        <v>4869</v>
      </c>
      <c r="J9" s="24"/>
    </row>
    <row r="10" spans="1:10" ht="16.5" customHeight="1">
      <c r="A10" s="64">
        <v>7</v>
      </c>
      <c r="B10" s="191" t="s">
        <v>209</v>
      </c>
      <c r="C10" s="252" t="s">
        <v>232</v>
      </c>
      <c r="D10" s="252"/>
      <c r="E10" s="252"/>
      <c r="F10" s="252"/>
      <c r="G10" s="252"/>
      <c r="H10" s="252"/>
      <c r="I10" s="14">
        <v>5026</v>
      </c>
      <c r="J10" s="24"/>
    </row>
    <row r="11" spans="1:10" ht="16.5" customHeight="1">
      <c r="A11" s="64">
        <v>8</v>
      </c>
      <c r="B11" s="192"/>
      <c r="C11" s="252" t="s">
        <v>233</v>
      </c>
      <c r="D11" s="252"/>
      <c r="E11" s="252"/>
      <c r="F11" s="252"/>
      <c r="G11" s="252"/>
      <c r="H11" s="252"/>
      <c r="I11" s="14">
        <v>1901</v>
      </c>
      <c r="J11" s="24"/>
    </row>
    <row r="12" spans="1:10" ht="18.75" customHeight="1">
      <c r="A12" s="64">
        <v>9</v>
      </c>
      <c r="B12" s="193"/>
      <c r="C12" s="252" t="s">
        <v>234</v>
      </c>
      <c r="D12" s="252"/>
      <c r="E12" s="252"/>
      <c r="F12" s="252"/>
      <c r="G12" s="252"/>
      <c r="H12" s="252"/>
      <c r="I12" s="14">
        <v>803</v>
      </c>
      <c r="J12" s="24"/>
    </row>
    <row r="13" spans="1:10" ht="18" customHeight="1">
      <c r="A13" s="64">
        <v>10</v>
      </c>
      <c r="B13" s="182" t="s">
        <v>210</v>
      </c>
      <c r="C13" s="238"/>
      <c r="D13" s="238"/>
      <c r="E13" s="238"/>
      <c r="F13" s="238"/>
      <c r="G13" s="238"/>
      <c r="H13" s="183"/>
      <c r="I13" s="83">
        <v>3903778.13</v>
      </c>
      <c r="J13" s="24"/>
    </row>
    <row r="14" spans="1:10" ht="18" customHeight="1">
      <c r="A14" s="64">
        <v>11</v>
      </c>
      <c r="B14" s="258" t="s">
        <v>211</v>
      </c>
      <c r="C14" s="259"/>
      <c r="D14" s="259"/>
      <c r="E14" s="259"/>
      <c r="F14" s="259"/>
      <c r="G14" s="259"/>
      <c r="H14" s="260"/>
      <c r="I14" s="83">
        <f>SUM(I15:I18)</f>
        <v>95</v>
      </c>
      <c r="J14" s="24"/>
    </row>
    <row r="15" spans="1:10" ht="18" customHeight="1">
      <c r="A15" s="64">
        <v>12</v>
      </c>
      <c r="B15" s="219" t="s">
        <v>212</v>
      </c>
      <c r="C15" s="253" t="s">
        <v>235</v>
      </c>
      <c r="D15" s="254"/>
      <c r="E15" s="254"/>
      <c r="F15" s="254"/>
      <c r="G15" s="254"/>
      <c r="H15" s="255"/>
      <c r="I15" s="83">
        <v>7</v>
      </c>
      <c r="J15" s="89"/>
    </row>
    <row r="16" spans="1:10" ht="18" customHeight="1">
      <c r="A16" s="64">
        <v>13</v>
      </c>
      <c r="B16" s="220"/>
      <c r="C16" s="253" t="s">
        <v>236</v>
      </c>
      <c r="D16" s="254"/>
      <c r="E16" s="254"/>
      <c r="F16" s="254"/>
      <c r="G16" s="254"/>
      <c r="H16" s="255"/>
      <c r="I16" s="83">
        <v>5</v>
      </c>
      <c r="J16" s="24"/>
    </row>
    <row r="17" spans="1:10" ht="18" customHeight="1">
      <c r="A17" s="64">
        <v>14</v>
      </c>
      <c r="B17" s="220"/>
      <c r="C17" s="253" t="s">
        <v>237</v>
      </c>
      <c r="D17" s="254"/>
      <c r="E17" s="254"/>
      <c r="F17" s="254"/>
      <c r="G17" s="254"/>
      <c r="H17" s="255"/>
      <c r="I17" s="83">
        <v>9</v>
      </c>
      <c r="J17" s="24"/>
    </row>
    <row r="18" spans="1:10" ht="18" customHeight="1">
      <c r="A18" s="64">
        <v>15</v>
      </c>
      <c r="B18" s="220"/>
      <c r="C18" s="253" t="s">
        <v>238</v>
      </c>
      <c r="D18" s="254"/>
      <c r="E18" s="254"/>
      <c r="F18" s="254"/>
      <c r="G18" s="254"/>
      <c r="H18" s="255"/>
      <c r="I18" s="83">
        <v>74</v>
      </c>
      <c r="J18" s="24"/>
    </row>
    <row r="19" spans="1:10" ht="14.25" customHeight="1">
      <c r="A19" s="64">
        <v>16</v>
      </c>
      <c r="B19" s="221"/>
      <c r="C19" s="267" t="s">
        <v>239</v>
      </c>
      <c r="D19" s="268"/>
      <c r="E19" s="268"/>
      <c r="F19" s="268"/>
      <c r="G19" s="268"/>
      <c r="H19" s="269"/>
      <c r="I19" s="83">
        <v>57</v>
      </c>
      <c r="J19" s="24"/>
    </row>
    <row r="20" spans="1:10" ht="18" customHeight="1">
      <c r="A20" s="64">
        <v>17</v>
      </c>
      <c r="B20" s="240" t="s">
        <v>213</v>
      </c>
      <c r="C20" s="241"/>
      <c r="D20" s="241"/>
      <c r="E20" s="241"/>
      <c r="F20" s="241"/>
      <c r="G20" s="241"/>
      <c r="H20" s="242"/>
      <c r="I20" s="83">
        <v>270</v>
      </c>
      <c r="J20" s="24"/>
    </row>
    <row r="21" spans="1:10" ht="18" customHeight="1">
      <c r="A21" s="64">
        <v>18</v>
      </c>
      <c r="B21" s="249" t="s">
        <v>214</v>
      </c>
      <c r="C21" s="250"/>
      <c r="D21" s="250"/>
      <c r="E21" s="250"/>
      <c r="F21" s="250"/>
      <c r="G21" s="250"/>
      <c r="H21" s="251"/>
      <c r="I21" s="83">
        <v>121</v>
      </c>
      <c r="J21" s="24"/>
    </row>
    <row r="22" spans="1:10" ht="18" customHeight="1">
      <c r="A22" s="64">
        <v>19</v>
      </c>
      <c r="B22" s="240" t="s">
        <v>215</v>
      </c>
      <c r="C22" s="241"/>
      <c r="D22" s="241"/>
      <c r="E22" s="241"/>
      <c r="F22" s="241"/>
      <c r="G22" s="241"/>
      <c r="H22" s="242"/>
      <c r="I22" s="83">
        <v>317702</v>
      </c>
      <c r="J22" s="24"/>
    </row>
    <row r="23" spans="1:10" ht="18" customHeight="1">
      <c r="A23" s="64">
        <v>20</v>
      </c>
      <c r="B23" s="240" t="s">
        <v>216</v>
      </c>
      <c r="C23" s="241"/>
      <c r="D23" s="241"/>
      <c r="E23" s="241"/>
      <c r="F23" s="241"/>
      <c r="G23" s="241"/>
      <c r="H23" s="242"/>
      <c r="I23" s="83">
        <v>3148</v>
      </c>
      <c r="J23" s="24"/>
    </row>
    <row r="24" spans="1:10" ht="12.75">
      <c r="A24" s="64">
        <v>21</v>
      </c>
      <c r="B24" s="253" t="s">
        <v>217</v>
      </c>
      <c r="C24" s="262"/>
      <c r="D24" s="262"/>
      <c r="E24" s="262"/>
      <c r="F24" s="262"/>
      <c r="G24" s="262"/>
      <c r="H24" s="263"/>
      <c r="I24" s="83">
        <v>1406</v>
      </c>
      <c r="J24" s="24"/>
    </row>
    <row r="25" spans="1:10" ht="18" customHeight="1">
      <c r="A25" s="64">
        <v>22</v>
      </c>
      <c r="B25" s="240" t="s">
        <v>218</v>
      </c>
      <c r="C25" s="241"/>
      <c r="D25" s="241"/>
      <c r="E25" s="241"/>
      <c r="F25" s="241"/>
      <c r="G25" s="241"/>
      <c r="H25" s="242"/>
      <c r="I25" s="83">
        <v>440</v>
      </c>
      <c r="J25" s="24"/>
    </row>
    <row r="26" spans="1:10" ht="12.75">
      <c r="A26" s="64">
        <v>23</v>
      </c>
      <c r="B26" s="253" t="s">
        <v>217</v>
      </c>
      <c r="C26" s="262"/>
      <c r="D26" s="262"/>
      <c r="E26" s="262"/>
      <c r="F26" s="262"/>
      <c r="G26" s="262"/>
      <c r="H26" s="263"/>
      <c r="I26" s="83">
        <v>201</v>
      </c>
      <c r="J26" s="24"/>
    </row>
    <row r="27" spans="1:10" ht="21" customHeight="1">
      <c r="A27" s="64">
        <v>24</v>
      </c>
      <c r="B27" s="182" t="s">
        <v>219</v>
      </c>
      <c r="C27" s="238"/>
      <c r="D27" s="238"/>
      <c r="E27" s="238"/>
      <c r="F27" s="238"/>
      <c r="G27" s="238"/>
      <c r="H27" s="183"/>
      <c r="I27" s="83">
        <v>44030</v>
      </c>
      <c r="J27" s="90"/>
    </row>
    <row r="28" spans="1:10" ht="28.5" customHeight="1">
      <c r="A28" s="64">
        <v>25</v>
      </c>
      <c r="B28" s="182" t="s">
        <v>220</v>
      </c>
      <c r="C28" s="238"/>
      <c r="D28" s="238"/>
      <c r="E28" s="238"/>
      <c r="F28" s="238"/>
      <c r="G28" s="238"/>
      <c r="H28" s="183"/>
      <c r="I28" s="83">
        <v>4149</v>
      </c>
      <c r="J28" s="90"/>
    </row>
    <row r="29" spans="1:10" ht="12.75">
      <c r="A29" s="64">
        <v>26</v>
      </c>
      <c r="B29" s="182" t="s">
        <v>221</v>
      </c>
      <c r="C29" s="238"/>
      <c r="D29" s="238"/>
      <c r="E29" s="238"/>
      <c r="F29" s="238"/>
      <c r="G29" s="238"/>
      <c r="H29" s="183"/>
      <c r="I29" s="83">
        <v>12068</v>
      </c>
      <c r="J29" s="24"/>
    </row>
    <row r="30" spans="1:10" ht="12.75">
      <c r="A30" s="64">
        <v>27</v>
      </c>
      <c r="B30" s="240" t="s">
        <v>222</v>
      </c>
      <c r="C30" s="241"/>
      <c r="D30" s="241"/>
      <c r="E30" s="241"/>
      <c r="F30" s="241"/>
      <c r="G30" s="241"/>
      <c r="H30" s="242"/>
      <c r="I30" s="14">
        <v>601</v>
      </c>
      <c r="J30" s="24"/>
    </row>
    <row r="31" spans="1:10" ht="15" customHeight="1">
      <c r="A31" s="64">
        <v>28</v>
      </c>
      <c r="B31" s="182" t="s">
        <v>223</v>
      </c>
      <c r="C31" s="238"/>
      <c r="D31" s="238"/>
      <c r="E31" s="238"/>
      <c r="F31" s="238"/>
      <c r="G31" s="238"/>
      <c r="H31" s="183"/>
      <c r="I31" s="14">
        <v>4542</v>
      </c>
      <c r="J31" s="24"/>
    </row>
    <row r="32" spans="1:12" ht="10.5" customHeight="1">
      <c r="A32" s="65"/>
      <c r="B32" s="65"/>
      <c r="C32" s="75"/>
      <c r="D32" s="76"/>
      <c r="E32" s="76"/>
      <c r="F32" s="76"/>
      <c r="G32" s="76"/>
      <c r="H32" s="75"/>
      <c r="I32" s="84"/>
      <c r="J32" s="68"/>
      <c r="K32" s="68"/>
      <c r="L32" s="69"/>
    </row>
    <row r="33" spans="1:12" ht="45.75" customHeight="1">
      <c r="A33" s="264" t="s">
        <v>274</v>
      </c>
      <c r="B33" s="264"/>
      <c r="C33" s="264"/>
      <c r="D33" s="246"/>
      <c r="E33" s="246"/>
      <c r="F33" s="68"/>
      <c r="G33" s="257" t="s">
        <v>245</v>
      </c>
      <c r="H33" s="257"/>
      <c r="I33" s="85"/>
      <c r="J33" s="91"/>
      <c r="K33" s="68"/>
      <c r="L33" s="69"/>
    </row>
    <row r="34" spans="1:12" ht="12.75" customHeight="1">
      <c r="A34" s="66"/>
      <c r="B34" s="71"/>
      <c r="C34" s="71"/>
      <c r="D34" s="243" t="s">
        <v>242</v>
      </c>
      <c r="E34" s="243"/>
      <c r="F34" s="68"/>
      <c r="G34" s="245" t="s">
        <v>246</v>
      </c>
      <c r="H34" s="245"/>
      <c r="I34" s="86"/>
      <c r="J34" s="92"/>
      <c r="K34" s="68"/>
      <c r="L34" s="69"/>
    </row>
    <row r="35" spans="1:12" ht="12.75">
      <c r="A35" s="66"/>
      <c r="B35" s="66"/>
      <c r="C35" s="66"/>
      <c r="D35" s="66"/>
      <c r="E35" s="66"/>
      <c r="F35" s="68"/>
      <c r="G35" s="68"/>
      <c r="H35" s="68"/>
      <c r="I35" s="86"/>
      <c r="J35" s="93"/>
      <c r="K35" s="68"/>
      <c r="L35" s="69"/>
    </row>
    <row r="36" spans="1:12" ht="3.75" customHeight="1">
      <c r="A36" s="66"/>
      <c r="B36" s="66"/>
      <c r="C36" s="66"/>
      <c r="D36" s="66"/>
      <c r="E36" s="66"/>
      <c r="F36" s="68"/>
      <c r="G36" s="68"/>
      <c r="H36" s="68"/>
      <c r="I36" s="86"/>
      <c r="J36" s="93"/>
      <c r="K36" s="68"/>
      <c r="L36" s="69"/>
    </row>
    <row r="37" spans="1:12" ht="15.75" customHeight="1">
      <c r="A37" s="256" t="s">
        <v>224</v>
      </c>
      <c r="B37" s="256"/>
      <c r="C37" s="256"/>
      <c r="D37" s="246"/>
      <c r="E37" s="246"/>
      <c r="F37" s="68"/>
      <c r="G37" s="244" t="s">
        <v>247</v>
      </c>
      <c r="H37" s="244"/>
      <c r="I37" s="86"/>
      <c r="J37" s="93"/>
      <c r="K37" s="68"/>
      <c r="L37" s="69"/>
    </row>
    <row r="38" spans="1:12" ht="12.75" customHeight="1">
      <c r="A38" s="67"/>
      <c r="B38" s="72"/>
      <c r="C38" s="72"/>
      <c r="D38" s="243" t="s">
        <v>242</v>
      </c>
      <c r="E38" s="243"/>
      <c r="F38" s="67"/>
      <c r="G38" s="245" t="s">
        <v>246</v>
      </c>
      <c r="H38" s="245"/>
      <c r="I38" s="67"/>
      <c r="J38" s="93"/>
      <c r="K38" s="68"/>
      <c r="L38" s="69"/>
    </row>
    <row r="39" spans="1:12" ht="12.75" customHeight="1">
      <c r="A39" s="67"/>
      <c r="B39" s="72"/>
      <c r="C39" s="72"/>
      <c r="D39" s="66"/>
      <c r="E39" s="66"/>
      <c r="F39" s="68"/>
      <c r="G39" s="68"/>
      <c r="H39" s="79"/>
      <c r="I39" s="79"/>
      <c r="J39" s="68"/>
      <c r="K39" s="68"/>
      <c r="L39" s="69"/>
    </row>
    <row r="40" spans="1:12" ht="12.75" customHeight="1">
      <c r="A40" s="68"/>
      <c r="B40" s="66" t="s">
        <v>225</v>
      </c>
      <c r="C40" s="66"/>
      <c r="D40" s="261" t="s">
        <v>243</v>
      </c>
      <c r="E40" s="261"/>
      <c r="F40" s="68"/>
      <c r="G40" s="68"/>
      <c r="H40" s="68"/>
      <c r="I40" s="86"/>
      <c r="J40" s="68"/>
      <c r="K40" s="68"/>
      <c r="L40" s="69"/>
    </row>
    <row r="41" spans="1:12" ht="12.75">
      <c r="A41" s="68"/>
      <c r="B41" s="73" t="s">
        <v>226</v>
      </c>
      <c r="C41" s="66"/>
      <c r="D41" s="261"/>
      <c r="E41" s="261"/>
      <c r="F41" s="68"/>
      <c r="G41" s="68"/>
      <c r="H41" s="68"/>
      <c r="I41" s="79"/>
      <c r="J41" s="68"/>
      <c r="K41" s="68"/>
      <c r="L41" s="69"/>
    </row>
    <row r="42" spans="1:12" ht="15" customHeight="1">
      <c r="A42" s="68"/>
      <c r="B42" s="66" t="s">
        <v>227</v>
      </c>
      <c r="C42" s="66"/>
      <c r="D42" s="261" t="s">
        <v>244</v>
      </c>
      <c r="E42" s="261"/>
      <c r="F42" s="68"/>
      <c r="G42" s="68"/>
      <c r="H42" s="265" t="s">
        <v>249</v>
      </c>
      <c r="I42" s="265"/>
      <c r="J42" s="103"/>
      <c r="K42" s="68"/>
      <c r="L42" s="69"/>
    </row>
    <row r="43" spans="1:12" ht="15.75" customHeight="1">
      <c r="A43" s="68"/>
      <c r="B43" s="74"/>
      <c r="C43" s="68"/>
      <c r="D43" s="68"/>
      <c r="E43" s="68"/>
      <c r="F43" s="68"/>
      <c r="G43" s="68"/>
      <c r="H43" s="68"/>
      <c r="I43" s="87"/>
      <c r="J43" s="68"/>
      <c r="K43" s="68"/>
      <c r="L43" s="69"/>
    </row>
    <row r="44" spans="1:12" ht="12.75" customHeight="1">
      <c r="A44" s="68"/>
      <c r="B44" s="247"/>
      <c r="C44" s="247"/>
      <c r="D44" s="247"/>
      <c r="E44" s="247"/>
      <c r="F44" s="247"/>
      <c r="G44" s="247"/>
      <c r="H44" s="247"/>
      <c r="I44" s="86"/>
      <c r="J44" s="68"/>
      <c r="K44" s="68"/>
      <c r="L44" s="69"/>
    </row>
    <row r="45" spans="1:12" ht="12.75" customHeight="1">
      <c r="A45" s="68"/>
      <c r="B45" s="68"/>
      <c r="C45" s="68"/>
      <c r="D45" s="68"/>
      <c r="E45" s="68"/>
      <c r="F45" s="68"/>
      <c r="G45" s="68"/>
      <c r="H45" s="68"/>
      <c r="I45" s="86"/>
      <c r="J45" s="68"/>
      <c r="K45" s="68"/>
      <c r="L45" s="69"/>
    </row>
    <row r="46" spans="1:12" ht="12.75" customHeight="1">
      <c r="A46" s="68"/>
      <c r="B46" s="68"/>
      <c r="C46" s="68"/>
      <c r="D46" s="68"/>
      <c r="E46" s="68"/>
      <c r="F46" s="68"/>
      <c r="G46" s="68"/>
      <c r="H46" s="68"/>
      <c r="I46" s="86"/>
      <c r="J46" s="68"/>
      <c r="K46" s="68"/>
      <c r="L46" s="69"/>
    </row>
    <row r="47" spans="1:12" ht="12.75" customHeight="1">
      <c r="A47" s="43"/>
      <c r="B47" s="43"/>
      <c r="C47" s="43"/>
      <c r="D47" s="69"/>
      <c r="E47" s="69"/>
      <c r="F47" s="69"/>
      <c r="G47" s="69"/>
      <c r="H47" s="69"/>
      <c r="I47" s="43"/>
      <c r="J47" s="69"/>
      <c r="K47" s="69"/>
      <c r="L47" s="69"/>
    </row>
    <row r="48" spans="1:12" ht="12.75" customHeight="1">
      <c r="A48" s="69"/>
      <c r="B48" s="69"/>
      <c r="C48" s="69"/>
      <c r="D48" s="69"/>
      <c r="E48" s="69"/>
      <c r="F48" s="69"/>
      <c r="G48" s="69"/>
      <c r="H48" s="69"/>
      <c r="I48" s="86"/>
      <c r="J48" s="69"/>
      <c r="K48" s="69"/>
      <c r="L48" s="69"/>
    </row>
    <row r="49" spans="1:12" ht="12.75" customHeight="1">
      <c r="A49" s="69"/>
      <c r="B49" s="69"/>
      <c r="C49" s="69"/>
      <c r="D49" s="69"/>
      <c r="E49" s="69"/>
      <c r="F49" s="69"/>
      <c r="G49" s="69"/>
      <c r="H49" s="69"/>
      <c r="I49" s="86"/>
      <c r="J49" s="69"/>
      <c r="K49" s="69"/>
      <c r="L49" s="69"/>
    </row>
    <row r="50" ht="12.75" customHeight="1">
      <c r="H50" s="39"/>
    </row>
  </sheetData>
  <sheetProtection/>
  <mergeCells count="48">
    <mergeCell ref="B5:B9"/>
    <mergeCell ref="C12:H12"/>
    <mergeCell ref="B23:H23"/>
    <mergeCell ref="C15:H15"/>
    <mergeCell ref="B15:B19"/>
    <mergeCell ref="C19:H19"/>
    <mergeCell ref="C18:H18"/>
    <mergeCell ref="B14:H14"/>
    <mergeCell ref="D42:E42"/>
    <mergeCell ref="D40:E40"/>
    <mergeCell ref="D41:E41"/>
    <mergeCell ref="B24:H24"/>
    <mergeCell ref="B28:H28"/>
    <mergeCell ref="B26:H26"/>
    <mergeCell ref="B27:H27"/>
    <mergeCell ref="A33:C33"/>
    <mergeCell ref="H42:I42"/>
    <mergeCell ref="D34:E34"/>
    <mergeCell ref="D37:E37"/>
    <mergeCell ref="B4:H4"/>
    <mergeCell ref="C5:H5"/>
    <mergeCell ref="C6:C7"/>
    <mergeCell ref="C8:H8"/>
    <mergeCell ref="C9:H9"/>
    <mergeCell ref="B10:B12"/>
    <mergeCell ref="C17:H17"/>
    <mergeCell ref="C11:H11"/>
    <mergeCell ref="D6:H6"/>
    <mergeCell ref="B44:H44"/>
    <mergeCell ref="B3:H3"/>
    <mergeCell ref="B20:H20"/>
    <mergeCell ref="B21:H21"/>
    <mergeCell ref="B13:H13"/>
    <mergeCell ref="C10:H10"/>
    <mergeCell ref="D7:H7"/>
    <mergeCell ref="C16:H16"/>
    <mergeCell ref="B31:H31"/>
    <mergeCell ref="A37:C37"/>
    <mergeCell ref="B22:H22"/>
    <mergeCell ref="D38:E38"/>
    <mergeCell ref="G37:H37"/>
    <mergeCell ref="G38:H38"/>
    <mergeCell ref="D33:E33"/>
    <mergeCell ref="B30:H30"/>
    <mergeCell ref="B29:H29"/>
    <mergeCell ref="B25:H25"/>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&amp;LCFDE51BE&amp;CЗведений- 2-Ц, Державна судова адміністрація України,  01.01.2014 - 31.12.2014&amp;Rстр.____</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ostapchuk</cp:lastModifiedBy>
  <cp:lastPrinted>2015-02-05T12:55:18Z</cp:lastPrinted>
  <dcterms:modified xsi:type="dcterms:W3CDTF">2015-02-10T13:05:18Z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CFDE51BE</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