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41" windowWidth="15480" windowHeight="11400" firstSheet="1" activeTab="1"/>
  </bookViews>
  <sheets>
    <sheet name="зміст" sheetId="1" r:id="rId1"/>
    <sheet name="9_1" sheetId="2" r:id="rId2"/>
    <sheet name="Z9_1" sheetId="3" state="hidden" r:id="rId3"/>
  </sheets>
  <externalReferences>
    <externalReference r:id="rId6"/>
  </externalReference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'Z9_1'!$A$1:$D$28</definedName>
    <definedName name="Z9_2">#REF!</definedName>
    <definedName name="_xlnm.Print_Area" localSheetId="1">'9_1'!$A$1:$P$39</definedName>
  </definedNames>
  <calcPr fullCalcOnLoad="1"/>
</workbook>
</file>

<file path=xl/sharedStrings.xml><?xml version="1.0" encoding="utf-8"?>
<sst xmlns="http://schemas.openxmlformats.org/spreadsheetml/2006/main" count="151" uniqueCount="135">
  <si>
    <t xml:space="preserve">Таблиця 1. </t>
  </si>
  <si>
    <t>Кількість справ та матеріалів, що надійшли до апеляційних та місцевих загальних судів</t>
  </si>
  <si>
    <t xml:space="preserve">Таблиця 1.1 </t>
  </si>
  <si>
    <t>Надходження справ і матеріалів до місцевих загальних судів (у розрізі судів, регіонів)</t>
  </si>
  <si>
    <t>Таблиця 1.1.1</t>
  </si>
  <si>
    <t>Середньомісячне надходження на одного суддю місцевого загального суду</t>
  </si>
  <si>
    <t>Таблиця 1.2</t>
  </si>
  <si>
    <t>Надходження справ та матеріалів до апеляційних загальних судів</t>
  </si>
  <si>
    <t>Таблиця 1.2.1</t>
  </si>
  <si>
    <t>Середньомісячне надходження на одного суддю апеляційного загального суду.</t>
  </si>
  <si>
    <t>Таблиця 1.3</t>
  </si>
  <si>
    <t>Надходження справ і матеріалів до окружних та апеляційних адміністративних судів.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</si>
  <si>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</si>
  <si>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</si>
  <si>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 xml:space="preserve">Таблиця 1.4 </t>
  </si>
  <si>
    <t>Надходження справ і матеріалів до місцевих та апеляційних господарських судів</t>
  </si>
  <si>
    <t xml:space="preserve">Таблиця 1.5 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</si>
  <si>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</si>
  <si>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Таблиця 1.5.1</t>
  </si>
  <si>
    <t>Оперативність розгляду справ місцевими загальними судами</t>
  </si>
  <si>
    <t>Таблиця 1.5.2</t>
  </si>
  <si>
    <t>Оперативність розгляду справ окружними адміністративними судами</t>
  </si>
  <si>
    <t>Таблиця 1.6.1.</t>
  </si>
  <si>
    <t>Кількість справ і матеріалів, що знаходились на розгляді в місцевих загальних судах</t>
  </si>
  <si>
    <t>Таблиця 1.6.2.</t>
  </si>
  <si>
    <t>Кількість справ і матеріалів, що знаходились на розгляді в апеляційних загальних судах</t>
  </si>
  <si>
    <t>Таблиця 1.6.3.</t>
  </si>
  <si>
    <t xml:space="preserve">Кількість справ і матеріалів, що знаходились на розгляді в адміністративних судах </t>
  </si>
  <si>
    <t>Таблиця 1.6.4.</t>
  </si>
  <si>
    <t xml:space="preserve">Кількість справ і матеріалів, що знаходились на розгляді в господарських судах </t>
  </si>
  <si>
    <t xml:space="preserve">Таблиця 2.1 </t>
  </si>
  <si>
    <t>Розгляд місцевими загальними судами кримінальних справ</t>
  </si>
  <si>
    <t xml:space="preserve">Таблиця 2.2 </t>
  </si>
  <si>
    <t>Кількість кримінальних справ, повернених судами першої інстанції (без урахування справ, що порушуються не інакше як за скаргою потерпілого)</t>
  </si>
  <si>
    <t>Таблиця 2.3</t>
  </si>
  <si>
    <t>Кримінальні справи, призначені до розгляду місцевими судами з порушенням строків, передбачених статтями 241, 256 КПК України</t>
  </si>
  <si>
    <t>Таблиця 2.4</t>
  </si>
  <si>
    <t>Кількість нерозглянутих кримінальних справ місцевими загальними судами</t>
  </si>
  <si>
    <t>Таблиця 3.1</t>
  </si>
  <si>
    <t>Розгляд адміністративних справ місцевими загальними судами</t>
  </si>
  <si>
    <t>Таблиця 3.2.1</t>
  </si>
  <si>
    <t>Кількість адміністративних справ, провадження в яких закінчено місцевими загальними судами, у тому числі понад строки, встановлені КАС України</t>
  </si>
  <si>
    <t>Таблиця 3.2.2</t>
  </si>
  <si>
    <t>Кількість адміністративних справ, провадження в яких закінчено окружними адміністративними судами, у тому числі понад строки, встановлені КАС України</t>
  </si>
  <si>
    <t>Таблиця 3.3.1</t>
  </si>
  <si>
    <t xml:space="preserve">Кількість нерозглянутих адміністративних справ місцевими загальними судами </t>
  </si>
  <si>
    <t>Таблиця 3.3.2</t>
  </si>
  <si>
    <t xml:space="preserve">Кількість нерозглянутих адміністративних справ окружними адміністративними судами </t>
  </si>
  <si>
    <t xml:space="preserve">Таблиця 4.1 </t>
  </si>
  <si>
    <t>Розгляд місцевими загальними судами справ у порядку цивільного судочинства</t>
  </si>
  <si>
    <t xml:space="preserve">Таблиця 4.2 </t>
  </si>
  <si>
    <t>Кількість цивільних справ і заяв, провадження в яких закінчено місцевими судами, у тому числі понад строки, встановлені ЦПК України</t>
  </si>
  <si>
    <t xml:space="preserve">Таблиця 4.3 </t>
  </si>
  <si>
    <t>Кількість нерозглянутих місцевими судами цивільних справ позовного та окремого провадження</t>
  </si>
  <si>
    <t xml:space="preserve">Таблиця 5.1 </t>
  </si>
  <si>
    <t>Розгляд місцевими судами справ про адміністративні правопорушення</t>
  </si>
  <si>
    <t xml:space="preserve">Таблиця 5.2 </t>
  </si>
  <si>
    <t>Кількість осіб, щодо яких розглянуто справи про адміністративні правопорушення</t>
  </si>
  <si>
    <t xml:space="preserve">Таблиця 5.3 </t>
  </si>
  <si>
    <t>Інформація щодо розгляду місцевими загальними судами справ про адміністративні правопорушення  та перегляд в порядку апеляції справ про  адміністративні правопорушення</t>
  </si>
  <si>
    <t>Таблиця 6.1</t>
  </si>
  <si>
    <t>Розгляд місцевими господарськими судами справ</t>
  </si>
  <si>
    <t>Таблиця 6.2</t>
  </si>
  <si>
    <t>Кількість розглянутих місцевими господарськими судами справ, понад строки, встановлені ГПК України</t>
  </si>
  <si>
    <t>Таблиця 6.3</t>
  </si>
  <si>
    <t>Кількість нерозглянутих місцевими господарськими   судами справ</t>
  </si>
  <si>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</si>
  <si>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</si>
  <si>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 xml:space="preserve">Таблиця 7.1 </t>
  </si>
  <si>
    <t>Якість розгляду кримінальних справ місцевими судами. Результати перегляду апеляційним судом вироків місцевих судів (за кількістю осіб)</t>
  </si>
  <si>
    <t xml:space="preserve">Таблиця 7.2 </t>
  </si>
  <si>
    <t>Результати перегляду апеляційними судами ухвал (постанов) місцевих судів у кримінальних справах</t>
  </si>
  <si>
    <t xml:space="preserve">Таблиця 7.3 </t>
  </si>
  <si>
    <t>Результати перегляду апеляційними судами вироків місцевих судів (за кількістю осіб) у справах про злочини, вчинені неповнолітніми</t>
  </si>
  <si>
    <t xml:space="preserve">Таблиця 8.1 </t>
  </si>
  <si>
    <t>Якість розгляду адміністративних справ місцевими загальними судами. Скасовано та змінено апеляційними судами постанов місцевих загальних судів</t>
  </si>
  <si>
    <t>Таблиця 8.2</t>
  </si>
  <si>
    <t>Якість розгляду адміністративних справ окружними адміністративними судами. Скасовано та змінено апеляційними адміністративними судами постанов окружних адміністративних судів</t>
  </si>
  <si>
    <t>Таблиця 8.3</t>
  </si>
  <si>
    <t>Результати перегляду апеляційними судами ухвал, постановлених місцевими загальними судами в адміністративних справах</t>
  </si>
  <si>
    <t xml:space="preserve">       </t>
  </si>
  <si>
    <t>Таблиця 8.4</t>
  </si>
  <si>
    <t xml:space="preserve">Результати перегляду апеляційними судами ухвал, постановлених окружними адміністративними судами </t>
  </si>
  <si>
    <t xml:space="preserve">Таблиця 9.1 </t>
  </si>
  <si>
    <t>Якість розгляду місцевими загальними судами цивільних справ. Скасовано та змінено апеляційними загальними судами рішень місцевих загальних судів</t>
  </si>
  <si>
    <t>Таблиця 9.2</t>
  </si>
  <si>
    <t>Результати перегляду апеляційними судами ухвал у цивільних справах, постановлених місцевими загальними судами</t>
  </si>
  <si>
    <t>Таблиця 9.1</t>
  </si>
  <si>
    <t>Якість розгляду місцевими загальними судами цивільних справ</t>
  </si>
  <si>
    <t>Скасовано та змінено апеляційними загальними судами рішень місцевих загальних судів</t>
  </si>
  <si>
    <t>№ з/п</t>
  </si>
  <si>
    <t>Область
(регіон)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</si>
  <si>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</si>
  <si>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</si>
  <si>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</si>
  <si>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</si>
  <si>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</si>
  <si>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</si>
  <si>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</si>
  <si>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</si>
  <si>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</si>
  <si>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</si>
  <si>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</si>
  <si>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</si>
  <si>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</si>
  <si>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</si>
  <si>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</si>
  <si>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</si>
  <si>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</si>
  <si>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</si>
  <si>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</si>
  <si>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</si>
  <si>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</si>
  <si>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</si>
  <si>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</si>
  <si>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</si>
  <si>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</si>
  <si>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</si>
  <si>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</si>
  <si>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</si>
  <si>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</si>
  <si>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</si>
  <si>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</si>
  <si>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</si>
  <si>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</si>
  <si>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</si>
  <si>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</si>
  <si>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</si>
  <si>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ухваленням  рішення</t>
  </si>
  <si>
    <t>F1</t>
  </si>
  <si>
    <t>F2</t>
  </si>
  <si>
    <t>F3</t>
  </si>
  <si>
    <t>F4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</si>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</sst>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7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0" fillId="0" borderId="0" xfId="0" applyNumberFormat="1" applyAlignment="1" quotePrefix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 applyProtection="1">
      <alignment horizontal="left" wrapText="1"/>
      <protection locked="0"/>
    </xf>
    <xf numFmtId="0" fontId="5" fillId="35" borderId="10" xfId="0" applyFont="1" applyFill="1" applyBorder="1" applyAlignment="1" applyProtection="1">
      <alignment horizontal="right" wrapText="1"/>
      <protection locked="0"/>
    </xf>
    <xf numFmtId="2" fontId="5" fillId="35" borderId="10" xfId="0" applyNumberFormat="1" applyFont="1" applyFill="1" applyBorder="1" applyAlignment="1">
      <alignment horizontal="right"/>
    </xf>
    <xf numFmtId="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9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9_1"/>
      <sheetName val="Z9_1"/>
    </sheetNames>
    <sheetDataSet>
      <sheetData sheetId="1">
        <row r="9">
          <cell r="D9">
            <v>0</v>
          </cell>
          <cell r="G9">
            <v>0</v>
          </cell>
          <cell r="K9">
            <v>0</v>
          </cell>
        </row>
        <row r="10">
          <cell r="D10">
            <v>11027</v>
          </cell>
          <cell r="G10">
            <v>370</v>
          </cell>
          <cell r="K10">
            <v>69</v>
          </cell>
        </row>
        <row r="11">
          <cell r="D11">
            <v>5197</v>
          </cell>
          <cell r="G11">
            <v>171</v>
          </cell>
          <cell r="K11">
            <v>36</v>
          </cell>
        </row>
        <row r="12">
          <cell r="D12">
            <v>29456</v>
          </cell>
          <cell r="G12">
            <v>1126</v>
          </cell>
          <cell r="K12">
            <v>332</v>
          </cell>
        </row>
        <row r="13">
          <cell r="D13">
            <v>20791</v>
          </cell>
          <cell r="G13">
            <v>112</v>
          </cell>
          <cell r="K13">
            <v>66</v>
          </cell>
        </row>
        <row r="14">
          <cell r="D14">
            <v>9086</v>
          </cell>
          <cell r="G14">
            <v>332</v>
          </cell>
          <cell r="K14">
            <v>80</v>
          </cell>
        </row>
        <row r="15">
          <cell r="D15">
            <v>6596</v>
          </cell>
          <cell r="G15">
            <v>283</v>
          </cell>
          <cell r="K15">
            <v>151</v>
          </cell>
        </row>
        <row r="16">
          <cell r="D16">
            <v>16157</v>
          </cell>
          <cell r="G16">
            <v>621</v>
          </cell>
          <cell r="K16">
            <v>170</v>
          </cell>
        </row>
        <row r="17">
          <cell r="D17">
            <v>6893</v>
          </cell>
          <cell r="G17">
            <v>305</v>
          </cell>
          <cell r="K17">
            <v>52</v>
          </cell>
        </row>
        <row r="18">
          <cell r="D18">
            <v>13692</v>
          </cell>
          <cell r="G18">
            <v>692</v>
          </cell>
          <cell r="K18">
            <v>102</v>
          </cell>
        </row>
        <row r="19">
          <cell r="D19">
            <v>7741</v>
          </cell>
          <cell r="G19">
            <v>321</v>
          </cell>
          <cell r="K19">
            <v>65</v>
          </cell>
        </row>
        <row r="20">
          <cell r="D20">
            <v>8642</v>
          </cell>
          <cell r="G20">
            <v>48</v>
          </cell>
          <cell r="K20">
            <v>24</v>
          </cell>
        </row>
        <row r="21">
          <cell r="D21">
            <v>11904</v>
          </cell>
          <cell r="G21">
            <v>679</v>
          </cell>
          <cell r="K21">
            <v>105</v>
          </cell>
        </row>
        <row r="22">
          <cell r="D22">
            <v>9710</v>
          </cell>
          <cell r="G22">
            <v>346</v>
          </cell>
          <cell r="K22">
            <v>129</v>
          </cell>
        </row>
        <row r="23">
          <cell r="D23">
            <v>17468</v>
          </cell>
          <cell r="G23">
            <v>847</v>
          </cell>
          <cell r="K23">
            <v>340</v>
          </cell>
        </row>
        <row r="24">
          <cell r="D24">
            <v>11716</v>
          </cell>
          <cell r="G24">
            <v>438</v>
          </cell>
          <cell r="K24">
            <v>83</v>
          </cell>
        </row>
        <row r="25">
          <cell r="D25">
            <v>5978</v>
          </cell>
          <cell r="G25">
            <v>289</v>
          </cell>
          <cell r="K25">
            <v>72</v>
          </cell>
        </row>
        <row r="26">
          <cell r="D26">
            <v>7525</v>
          </cell>
          <cell r="G26">
            <v>193</v>
          </cell>
          <cell r="K26">
            <v>65</v>
          </cell>
        </row>
        <row r="27">
          <cell r="D27">
            <v>5764</v>
          </cell>
          <cell r="G27">
            <v>152</v>
          </cell>
          <cell r="K27">
            <v>36</v>
          </cell>
        </row>
        <row r="28">
          <cell r="D28">
            <v>20003</v>
          </cell>
          <cell r="G28">
            <v>650</v>
          </cell>
          <cell r="K28">
            <v>383</v>
          </cell>
        </row>
        <row r="29">
          <cell r="D29">
            <v>8647</v>
          </cell>
          <cell r="G29">
            <v>361</v>
          </cell>
          <cell r="K29">
            <v>102</v>
          </cell>
        </row>
        <row r="30">
          <cell r="D30">
            <v>8551</v>
          </cell>
          <cell r="G30">
            <v>231</v>
          </cell>
          <cell r="K30">
            <v>52</v>
          </cell>
        </row>
        <row r="31">
          <cell r="D31">
            <v>8918</v>
          </cell>
          <cell r="G31">
            <v>276</v>
          </cell>
          <cell r="K31">
            <v>118</v>
          </cell>
        </row>
        <row r="32">
          <cell r="D32">
            <v>5252</v>
          </cell>
          <cell r="G32">
            <v>184</v>
          </cell>
          <cell r="K32">
            <v>51</v>
          </cell>
        </row>
        <row r="33">
          <cell r="D33">
            <v>7505</v>
          </cell>
          <cell r="G33">
            <v>217</v>
          </cell>
          <cell r="K33">
            <v>85</v>
          </cell>
        </row>
        <row r="34">
          <cell r="D34">
            <v>18874</v>
          </cell>
          <cell r="G34">
            <v>1451</v>
          </cell>
          <cell r="K34">
            <v>7</v>
          </cell>
        </row>
        <row r="35">
          <cell r="D35">
            <v>0</v>
          </cell>
          <cell r="G35">
            <v>0</v>
          </cell>
          <cell r="K35">
            <v>0</v>
          </cell>
        </row>
        <row r="36">
          <cell r="D36">
            <v>283093</v>
          </cell>
          <cell r="G36">
            <v>10695</v>
          </cell>
          <cell r="K36">
            <v>2775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21.25390625" style="0" customWidth="1"/>
    <col min="2" max="2" width="105.625" style="0" customWidth="1"/>
  </cols>
  <sheetData>
    <row r="1" spans="1:2" ht="15.75">
      <c r="A1" s="16" t="s">
        <v>0</v>
      </c>
      <c r="B1" s="16" t="s">
        <v>1</v>
      </c>
    </row>
    <row r="2" spans="1:2" ht="15.75">
      <c r="A2" s="16"/>
      <c r="B2" s="17"/>
    </row>
    <row r="3" spans="1:2" ht="15.75">
      <c r="A3" s="16" t="s">
        <v>2</v>
      </c>
      <c r="B3" s="16" t="s">
        <v>3</v>
      </c>
    </row>
    <row r="4" spans="1:2" ht="15.75">
      <c r="A4" s="16"/>
      <c r="B4" s="17"/>
    </row>
    <row r="5" spans="1:2" ht="15.75">
      <c r="A5" s="16" t="s">
        <v>4</v>
      </c>
      <c r="B5" s="16" t="s">
        <v>5</v>
      </c>
    </row>
    <row r="6" spans="1:2" ht="15.75">
      <c r="A6" s="16"/>
      <c r="B6" s="17"/>
    </row>
    <row r="7" spans="1:2" ht="15.75">
      <c r="A7" s="16" t="s">
        <v>6</v>
      </c>
      <c r="B7" s="16" t="s">
        <v>7</v>
      </c>
    </row>
    <row r="8" spans="1:2" ht="15.75">
      <c r="A8" s="16"/>
      <c r="B8" s="17"/>
    </row>
    <row r="9" spans="1:2" ht="15.75">
      <c r="A9" s="16" t="s">
        <v>8</v>
      </c>
      <c r="B9" s="16" t="s">
        <v>9</v>
      </c>
    </row>
    <row r="10" spans="1:2" ht="15.75">
      <c r="A10" s="16"/>
      <c r="B10" s="17"/>
    </row>
    <row r="11" spans="1:2" ht="15.75">
      <c r="A11" s="16" t="s">
        <v>10</v>
      </c>
      <c r="B11" s="16" t="s">
        <v>11</v>
      </c>
    </row>
    <row r="12" spans="1:2" ht="15.75">
      <c r="A12" s="16"/>
      <c r="B12" s="17"/>
    </row>
    <row r="13" spans="1:2" ht="31.5">
      <c r="A13" s="16" t="s">
        <v>12</v>
      </c>
      <c r="B13" s="16" t="s">
        <v>13</v>
      </c>
    </row>
    <row r="14" spans="1:2" ht="15.75">
      <c r="A14" s="16"/>
      <c r="B14" s="17"/>
    </row>
    <row r="15" spans="1:2" ht="15.75">
      <c r="A15" s="16" t="s">
        <v>14</v>
      </c>
      <c r="B15" s="16" t="s">
        <v>15</v>
      </c>
    </row>
    <row r="16" spans="1:2" ht="15.75">
      <c r="A16" s="16"/>
      <c r="B16" s="17"/>
    </row>
    <row r="17" spans="1:2" ht="31.5">
      <c r="A17" s="16" t="s">
        <v>16</v>
      </c>
      <c r="B17" s="16" t="s">
        <v>17</v>
      </c>
    </row>
    <row r="18" spans="1:2" ht="15.75">
      <c r="A18" s="16"/>
      <c r="B18" s="17"/>
    </row>
    <row r="19" spans="1:2" ht="15.75">
      <c r="A19" s="16" t="s">
        <v>18</v>
      </c>
      <c r="B19" s="16" t="s">
        <v>19</v>
      </c>
    </row>
    <row r="20" spans="1:2" ht="15.75">
      <c r="A20" s="16"/>
      <c r="B20" s="17"/>
    </row>
    <row r="21" spans="1:2" ht="15.75">
      <c r="A21" s="16" t="s">
        <v>20</v>
      </c>
      <c r="B21" s="16" t="s">
        <v>21</v>
      </c>
    </row>
    <row r="22" spans="1:2" ht="15.75">
      <c r="A22" s="16"/>
      <c r="B22" s="17"/>
    </row>
    <row r="23" spans="1:2" ht="15.75">
      <c r="A23" s="16" t="s">
        <v>22</v>
      </c>
      <c r="B23" s="16" t="s">
        <v>23</v>
      </c>
    </row>
    <row r="24" spans="1:2" ht="15.75">
      <c r="A24" s="16"/>
      <c r="B24" s="17"/>
    </row>
    <row r="25" spans="1:2" ht="15.75">
      <c r="A25" s="16" t="s">
        <v>24</v>
      </c>
      <c r="B25" s="16" t="s">
        <v>25</v>
      </c>
    </row>
    <row r="26" spans="1:2" ht="15.75">
      <c r="A26" s="16"/>
      <c r="B26" s="17"/>
    </row>
    <row r="27" spans="1:2" ht="15.75">
      <c r="A27" s="16" t="s">
        <v>26</v>
      </c>
      <c r="B27" s="16" t="s">
        <v>27</v>
      </c>
    </row>
    <row r="28" spans="1:2" ht="15.75">
      <c r="A28" s="16"/>
      <c r="B28" s="17"/>
    </row>
    <row r="29" spans="1:2" ht="15.75">
      <c r="A29" s="16" t="s">
        <v>28</v>
      </c>
      <c r="B29" s="16" t="s">
        <v>29</v>
      </c>
    </row>
    <row r="30" spans="1:2" ht="15.75">
      <c r="A30" s="16"/>
      <c r="B30" s="17"/>
    </row>
    <row r="31" spans="1:2" ht="15.75">
      <c r="A31" s="16" t="s">
        <v>30</v>
      </c>
      <c r="B31" s="16" t="s">
        <v>31</v>
      </c>
    </row>
    <row r="32" spans="1:2" ht="15.75">
      <c r="A32" s="16"/>
      <c r="B32" s="17"/>
    </row>
    <row r="33" spans="1:2" ht="31.5">
      <c r="A33" s="16" t="s">
        <v>32</v>
      </c>
      <c r="B33" s="16" t="s">
        <v>33</v>
      </c>
    </row>
    <row r="34" spans="1:2" ht="15.75">
      <c r="A34" s="16"/>
      <c r="B34" s="17"/>
    </row>
    <row r="35" spans="1:2" ht="31.5">
      <c r="A35" s="18" t="s">
        <v>34</v>
      </c>
      <c r="B35" s="18" t="s">
        <v>35</v>
      </c>
    </row>
    <row r="36" spans="1:2" ht="15.75">
      <c r="A36" s="18"/>
      <c r="B36" s="17"/>
    </row>
    <row r="37" spans="1:2" ht="15.75">
      <c r="A37" s="18" t="s">
        <v>36</v>
      </c>
      <c r="B37" s="18" t="s">
        <v>37</v>
      </c>
    </row>
    <row r="38" spans="1:2" ht="15.75">
      <c r="A38" s="18"/>
      <c r="B38" s="17"/>
    </row>
    <row r="39" spans="1:2" ht="15.75">
      <c r="A39" s="18" t="s">
        <v>38</v>
      </c>
      <c r="B39" s="18" t="s">
        <v>39</v>
      </c>
    </row>
    <row r="40" spans="1:2" ht="15.75">
      <c r="A40" s="18"/>
      <c r="B40" s="17"/>
    </row>
    <row r="41" spans="1:2" ht="31.5">
      <c r="A41" s="18" t="s">
        <v>40</v>
      </c>
      <c r="B41" s="18" t="s">
        <v>41</v>
      </c>
    </row>
    <row r="42" spans="1:2" ht="15.75">
      <c r="A42" s="18"/>
      <c r="B42" s="17"/>
    </row>
    <row r="43" spans="1:2" ht="31.5">
      <c r="A43" s="18" t="s">
        <v>42</v>
      </c>
      <c r="B43" s="18" t="s">
        <v>43</v>
      </c>
    </row>
    <row r="44" spans="1:2" ht="15.75">
      <c r="A44" s="19"/>
      <c r="B44" s="17"/>
    </row>
    <row r="45" spans="1:2" ht="15.75">
      <c r="A45" s="18" t="s">
        <v>44</v>
      </c>
      <c r="B45" s="18" t="s">
        <v>45</v>
      </c>
    </row>
    <row r="46" spans="1:2" ht="15.75">
      <c r="A46" s="18"/>
      <c r="B46" s="17"/>
    </row>
    <row r="47" spans="1:2" ht="15.75">
      <c r="A47" s="18" t="s">
        <v>46</v>
      </c>
      <c r="B47" s="18" t="s">
        <v>47</v>
      </c>
    </row>
    <row r="48" spans="1:2" ht="15.75">
      <c r="A48" s="18"/>
      <c r="B48" s="17"/>
    </row>
    <row r="49" spans="1:2" ht="15.75">
      <c r="A49" s="18" t="s">
        <v>48</v>
      </c>
      <c r="B49" s="18" t="s">
        <v>49</v>
      </c>
    </row>
    <row r="50" spans="1:2" ht="15.75">
      <c r="A50" s="18"/>
      <c r="B50" s="17"/>
    </row>
    <row r="51" spans="1:2" ht="31.5">
      <c r="A51" s="16" t="s">
        <v>50</v>
      </c>
      <c r="B51" s="16" t="s">
        <v>51</v>
      </c>
    </row>
    <row r="52" spans="1:2" ht="15.75">
      <c r="A52" s="19"/>
      <c r="B52" s="17"/>
    </row>
    <row r="53" spans="1:2" ht="15.75">
      <c r="A53" s="16" t="s">
        <v>52</v>
      </c>
      <c r="B53" s="16" t="s">
        <v>53</v>
      </c>
    </row>
    <row r="54" spans="1:2" ht="15.75">
      <c r="A54" s="16"/>
      <c r="B54" s="17"/>
    </row>
    <row r="55" spans="1:2" ht="15.75">
      <c r="A55" s="16" t="s">
        <v>54</v>
      </c>
      <c r="B55" s="16" t="s">
        <v>55</v>
      </c>
    </row>
    <row r="56" spans="1:2" ht="15.75">
      <c r="A56" s="16"/>
      <c r="B56" s="17"/>
    </row>
    <row r="57" spans="1:2" ht="15.75">
      <c r="A57" s="16" t="s">
        <v>56</v>
      </c>
      <c r="B57" s="16" t="s">
        <v>57</v>
      </c>
    </row>
    <row r="58" spans="1:2" ht="15.75">
      <c r="A58" s="19"/>
      <c r="B58" s="17"/>
    </row>
    <row r="59" spans="1:2" ht="31.5">
      <c r="A59" s="18" t="s">
        <v>58</v>
      </c>
      <c r="B59" s="18" t="s">
        <v>59</v>
      </c>
    </row>
    <row r="60" spans="1:2" ht="15.75">
      <c r="A60" s="18"/>
      <c r="B60" s="17"/>
    </row>
    <row r="61" spans="1:2" ht="15.75">
      <c r="A61" s="16" t="s">
        <v>60</v>
      </c>
      <c r="B61" s="16" t="s">
        <v>61</v>
      </c>
    </row>
    <row r="62" spans="1:2" ht="15.75">
      <c r="A62" s="16"/>
      <c r="B62" s="17"/>
    </row>
    <row r="63" spans="1:2" ht="31.5">
      <c r="A63" s="16" t="s">
        <v>62</v>
      </c>
      <c r="B63" s="16" t="s">
        <v>63</v>
      </c>
    </row>
    <row r="64" spans="1:2" ht="15.75">
      <c r="A64" s="16"/>
      <c r="B64" s="17"/>
    </row>
    <row r="65" spans="1:2" ht="15.75">
      <c r="A65" s="16" t="s">
        <v>64</v>
      </c>
      <c r="B65" s="16" t="s">
        <v>65</v>
      </c>
    </row>
    <row r="66" spans="1:2" ht="15.75">
      <c r="A66" s="18"/>
      <c r="B66" s="17"/>
    </row>
    <row r="67" spans="1:2" ht="31.5">
      <c r="A67" s="18" t="s">
        <v>66</v>
      </c>
      <c r="B67" s="18" t="s">
        <v>67</v>
      </c>
    </row>
    <row r="68" spans="1:2" ht="15.75">
      <c r="A68" s="16"/>
      <c r="B68" s="17"/>
    </row>
    <row r="69" spans="1:2" ht="31.5">
      <c r="A69" s="16" t="s">
        <v>68</v>
      </c>
      <c r="B69" s="16" t="s">
        <v>69</v>
      </c>
    </row>
    <row r="70" spans="1:2" ht="15.75">
      <c r="A70" s="19"/>
      <c r="B70" s="17"/>
    </row>
    <row r="71" spans="1:2" ht="31.5">
      <c r="A71" s="16" t="s">
        <v>70</v>
      </c>
      <c r="B71" s="16" t="s">
        <v>71</v>
      </c>
    </row>
    <row r="72" spans="1:2" ht="15.75">
      <c r="A72" s="19"/>
      <c r="B72" s="17"/>
    </row>
    <row r="73" spans="1:2" ht="31.5">
      <c r="A73" s="16" t="s">
        <v>72</v>
      </c>
      <c r="B73" s="16" t="s">
        <v>73</v>
      </c>
    </row>
    <row r="74" spans="1:2" ht="15.75">
      <c r="A74" s="16"/>
      <c r="B74" s="17"/>
    </row>
    <row r="75" spans="1:2" ht="31.5">
      <c r="A75" s="16" t="s">
        <v>74</v>
      </c>
      <c r="B75" s="16" t="s">
        <v>75</v>
      </c>
    </row>
    <row r="76" spans="1:2" ht="15.75">
      <c r="A76" s="19"/>
      <c r="B76" s="17"/>
    </row>
    <row r="77" spans="1:2" ht="31.5">
      <c r="A77" s="16" t="s">
        <v>76</v>
      </c>
      <c r="B77" s="16" t="s">
        <v>77</v>
      </c>
    </row>
    <row r="78" spans="1:2" ht="15.75">
      <c r="A78" s="19"/>
      <c r="B78" s="17"/>
    </row>
    <row r="79" spans="1:2" ht="31.5">
      <c r="A79" s="16" t="s">
        <v>78</v>
      </c>
      <c r="B79" s="16" t="s">
        <v>79</v>
      </c>
    </row>
    <row r="80" spans="1:2" ht="15.75">
      <c r="A80" s="19" t="s">
        <v>80</v>
      </c>
      <c r="B80" s="17"/>
    </row>
    <row r="81" spans="1:2" ht="31.5">
      <c r="A81" s="16" t="s">
        <v>81</v>
      </c>
      <c r="B81" s="16" t="s">
        <v>82</v>
      </c>
    </row>
    <row r="82" spans="1:2" ht="15.75">
      <c r="A82" s="16"/>
      <c r="B82" s="17"/>
    </row>
    <row r="83" spans="1:2" ht="31.5">
      <c r="A83" s="16" t="s">
        <v>83</v>
      </c>
      <c r="B83" s="16" t="s">
        <v>84</v>
      </c>
    </row>
    <row r="84" spans="1:2" ht="15.75">
      <c r="A84" s="16"/>
      <c r="B84" s="17"/>
    </row>
    <row r="85" spans="1:2" ht="31.5">
      <c r="A85" s="16" t="s">
        <v>85</v>
      </c>
      <c r="B85" s="16" t="s">
        <v>86</v>
      </c>
    </row>
    <row r="86" ht="18.75">
      <c r="A86" s="15"/>
    </row>
    <row r="87" ht="18.75">
      <c r="A87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4">
      <selection activeCell="A1" sqref="A1"/>
    </sheetView>
  </sheetViews>
  <sheetFormatPr defaultColWidth="9.00390625" defaultRowHeight="12.75"/>
  <cols>
    <col min="1" max="1" width="3.375" style="1" customWidth="1"/>
    <col min="2" max="2" width="25.625" style="1" customWidth="1"/>
    <col min="3" max="3" width="9.25390625" style="1" customWidth="1"/>
    <col min="4" max="4" width="9.625" style="1" customWidth="1"/>
    <col min="5" max="5" width="7.75390625" style="1" customWidth="1"/>
    <col min="6" max="6" width="8.125" style="1" customWidth="1"/>
    <col min="7" max="7" width="7.00390625" style="1" customWidth="1"/>
    <col min="8" max="8" width="8.125" style="1" customWidth="1"/>
    <col min="9" max="9" width="8.875" style="1" customWidth="1"/>
    <col min="10" max="10" width="8.25390625" style="1" customWidth="1"/>
    <col min="11" max="11" width="9.125" style="1" customWidth="1"/>
    <col min="12" max="12" width="8.125" style="1" customWidth="1"/>
    <col min="13" max="13" width="8.75390625" style="1" customWidth="1"/>
    <col min="14" max="14" width="8.25390625" style="1" customWidth="1"/>
    <col min="15" max="15" width="9.125" style="1" customWidth="1"/>
    <col min="16" max="16" width="8.25390625" style="1" customWidth="1"/>
    <col min="17" max="22" width="4.75390625" style="1" customWidth="1"/>
    <col min="23" max="16384" width="9.125" style="1" customWidth="1"/>
  </cols>
  <sheetData>
    <row r="1" ht="12.75">
      <c r="O1" s="12" t="s">
        <v>87</v>
      </c>
    </row>
    <row r="2" spans="1:16" ht="14.25" customHeight="1">
      <c r="A2" s="26" t="s">
        <v>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5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27" t="s">
        <v>89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48.75" customHeight="1">
      <c r="A5" s="28" t="s">
        <v>90</v>
      </c>
      <c r="B5" s="29" t="s">
        <v>91</v>
      </c>
      <c r="C5" s="30" t="s">
        <v>92</v>
      </c>
      <c r="D5" s="30"/>
      <c r="E5" s="30" t="s">
        <v>93</v>
      </c>
      <c r="F5" s="30"/>
      <c r="G5" s="30"/>
      <c r="H5" s="30"/>
      <c r="I5" s="30" t="s">
        <v>94</v>
      </c>
      <c r="J5" s="30"/>
      <c r="K5" s="30"/>
      <c r="L5" s="30"/>
      <c r="M5" s="30" t="s">
        <v>95</v>
      </c>
      <c r="N5" s="30"/>
      <c r="O5" s="30"/>
      <c r="P5" s="30"/>
    </row>
    <row r="6" spans="1:16" ht="12.75" customHeight="1">
      <c r="A6" s="28"/>
      <c r="B6" s="29"/>
      <c r="C6" s="31" t="s">
        <v>133</v>
      </c>
      <c r="D6" s="31" t="s">
        <v>134</v>
      </c>
      <c r="E6" s="31" t="s">
        <v>133</v>
      </c>
      <c r="F6" s="31"/>
      <c r="G6" s="31" t="s">
        <v>134</v>
      </c>
      <c r="H6" s="31"/>
      <c r="I6" s="31" t="s">
        <v>133</v>
      </c>
      <c r="J6" s="31"/>
      <c r="K6" s="31" t="s">
        <v>134</v>
      </c>
      <c r="L6" s="31"/>
      <c r="M6" s="31" t="s">
        <v>133</v>
      </c>
      <c r="N6" s="31"/>
      <c r="O6" s="31" t="s">
        <v>134</v>
      </c>
      <c r="P6" s="31"/>
    </row>
    <row r="7" spans="1:16" ht="21" customHeight="1">
      <c r="A7" s="28"/>
      <c r="B7" s="29"/>
      <c r="C7" s="31"/>
      <c r="D7" s="31"/>
      <c r="E7" s="5" t="s">
        <v>96</v>
      </c>
      <c r="F7" s="10" t="s">
        <v>97</v>
      </c>
      <c r="G7" s="5" t="s">
        <v>96</v>
      </c>
      <c r="H7" s="10" t="s">
        <v>97</v>
      </c>
      <c r="I7" s="13" t="s">
        <v>96</v>
      </c>
      <c r="J7" s="10" t="s">
        <v>97</v>
      </c>
      <c r="K7" s="13" t="s">
        <v>96</v>
      </c>
      <c r="L7" s="10" t="s">
        <v>97</v>
      </c>
      <c r="M7" s="5" t="s">
        <v>96</v>
      </c>
      <c r="N7" s="10" t="s">
        <v>97</v>
      </c>
      <c r="O7" s="5" t="s">
        <v>96</v>
      </c>
      <c r="P7" s="10" t="s">
        <v>97</v>
      </c>
    </row>
    <row r="8" spans="1:16" ht="12" customHeight="1">
      <c r="A8" s="4" t="s">
        <v>98</v>
      </c>
      <c r="B8" s="4" t="s">
        <v>99</v>
      </c>
      <c r="C8" s="4">
        <v>1</v>
      </c>
      <c r="D8" s="4">
        <v>2</v>
      </c>
      <c r="E8" s="4">
        <v>3</v>
      </c>
      <c r="F8" s="3">
        <v>4</v>
      </c>
      <c r="G8" s="4">
        <v>5</v>
      </c>
      <c r="H8" s="3">
        <v>6</v>
      </c>
      <c r="I8" s="4">
        <v>7</v>
      </c>
      <c r="J8" s="3">
        <v>8</v>
      </c>
      <c r="K8" s="4">
        <v>9</v>
      </c>
      <c r="L8" s="3">
        <v>10</v>
      </c>
      <c r="M8" s="4">
        <v>11</v>
      </c>
      <c r="N8" s="3">
        <v>12</v>
      </c>
      <c r="O8" s="4">
        <v>13</v>
      </c>
      <c r="P8" s="3">
        <v>14</v>
      </c>
    </row>
    <row r="9" spans="1:22" ht="12" customHeight="1">
      <c r="A9" s="6">
        <v>1</v>
      </c>
      <c r="B9" s="8" t="s">
        <v>100</v>
      </c>
      <c r="C9" s="9">
        <f>'[1]9_1'!D9</f>
        <v>0</v>
      </c>
      <c r="D9" s="9">
        <f>'Z9_1'!A2</f>
        <v>0</v>
      </c>
      <c r="E9" s="9">
        <f>'[1]9_1'!G9</f>
        <v>0</v>
      </c>
      <c r="F9" s="7">
        <f>IF(C9=0,0,E9*100/C9)</f>
        <v>0</v>
      </c>
      <c r="G9" s="9">
        <f>'Z9_1'!B2</f>
        <v>0</v>
      </c>
      <c r="H9" s="7"/>
      <c r="I9" s="9">
        <f>'[1]9_1'!K9</f>
        <v>0</v>
      </c>
      <c r="J9" s="7">
        <f>IF(C9=0,0,I9*100/C9)</f>
        <v>0</v>
      </c>
      <c r="K9" s="21">
        <f>'Z9_1'!C2</f>
        <v>0</v>
      </c>
      <c r="L9" s="7">
        <f>IF(D9=0,0,K9*100/D9)</f>
        <v>0</v>
      </c>
      <c r="M9" s="11">
        <f>E9+I9</f>
        <v>0</v>
      </c>
      <c r="N9" s="7">
        <f>IF(C9=0,0,M9*100/C9)</f>
        <v>0</v>
      </c>
      <c r="O9" s="11">
        <f>SUM(G9+K9)</f>
        <v>0</v>
      </c>
      <c r="P9" s="7"/>
      <c r="Q9" s="2" t="e">
        <f aca="true" t="shared" si="0" ref="Q9:Q36">SUM(E9*100/C9)</f>
        <v>#DIV/0!</v>
      </c>
      <c r="R9" s="2" t="e">
        <f aca="true" t="shared" si="1" ref="R9:R36">SUM(G9*100/D9)</f>
        <v>#DIV/0!</v>
      </c>
      <c r="S9" s="2" t="e">
        <f aca="true" t="shared" si="2" ref="S9:S36">SUM(I9*100/C9)</f>
        <v>#DIV/0!</v>
      </c>
      <c r="T9" s="2" t="e">
        <f aca="true" t="shared" si="3" ref="T9:T36">SUM(K9*100/D9)</f>
        <v>#DIV/0!</v>
      </c>
      <c r="U9" s="2" t="e">
        <f aca="true" t="shared" si="4" ref="U9:U36">SUM(M9*100/C9)</f>
        <v>#DIV/0!</v>
      </c>
      <c r="V9" s="2" t="e">
        <f aca="true" t="shared" si="5" ref="V9:V36">SUM(O9*100/D9)</f>
        <v>#DIV/0!</v>
      </c>
    </row>
    <row r="10" spans="1:22" ht="12" customHeight="1">
      <c r="A10" s="6">
        <v>2</v>
      </c>
      <c r="B10" s="8" t="s">
        <v>101</v>
      </c>
      <c r="C10" s="9">
        <f>'[1]9_1'!D10</f>
        <v>11027</v>
      </c>
      <c r="D10" s="9">
        <f>'Z9_1'!A3</f>
        <v>11814</v>
      </c>
      <c r="E10" s="9">
        <f>'[1]9_1'!G10</f>
        <v>370</v>
      </c>
      <c r="F10" s="32">
        <f aca="true" t="shared" si="6" ref="F10:F36">IF(C10=0,0,E10*100/C10)</f>
        <v>3.3554003808832866</v>
      </c>
      <c r="G10" s="9">
        <f>'Z9_1'!B3</f>
        <v>352</v>
      </c>
      <c r="H10" s="32">
        <f aca="true" t="shared" si="7" ref="H10:H36">IF(D10=0,"0",G10*100/D10)</f>
        <v>2.97951582867784</v>
      </c>
      <c r="I10" s="9">
        <f>'[1]9_1'!K10</f>
        <v>69</v>
      </c>
      <c r="J10" s="32">
        <f aca="true" t="shared" si="8" ref="J10:J36">IF(C10=0,0,I10*100/C10)</f>
        <v>0.6257368277863427</v>
      </c>
      <c r="K10" s="33">
        <f>'Z9_1'!C3</f>
        <v>64</v>
      </c>
      <c r="L10" s="32">
        <f aca="true" t="shared" si="9" ref="L10:L36">IF(D10=0,0,K10*100/D10)</f>
        <v>0.5417301506686981</v>
      </c>
      <c r="M10" s="22">
        <f aca="true" t="shared" si="10" ref="M10:M36">E10+I10</f>
        <v>439</v>
      </c>
      <c r="N10" s="32">
        <f aca="true" t="shared" si="11" ref="N10:N36">IF(C10=0,0,M10*100/C10)</f>
        <v>3.981137208669629</v>
      </c>
      <c r="O10" s="22">
        <f aca="true" t="shared" si="12" ref="O10:O35">SUM(G10+K10)</f>
        <v>416</v>
      </c>
      <c r="P10" s="32">
        <f aca="true" t="shared" si="13" ref="P10:P36">IF(D10=0,"0",O10*100/D10)</f>
        <v>3.521245979346538</v>
      </c>
      <c r="Q10" s="2">
        <f t="shared" si="0"/>
        <v>3.3554003808832866</v>
      </c>
      <c r="R10" s="2">
        <f t="shared" si="1"/>
        <v>2.97951582867784</v>
      </c>
      <c r="S10" s="2">
        <f t="shared" si="2"/>
        <v>0.6257368277863427</v>
      </c>
      <c r="T10" s="2">
        <f t="shared" si="3"/>
        <v>0.5417301506686981</v>
      </c>
      <c r="U10" s="2">
        <f t="shared" si="4"/>
        <v>3.981137208669629</v>
      </c>
      <c r="V10" s="2">
        <f t="shared" si="5"/>
        <v>3.521245979346538</v>
      </c>
    </row>
    <row r="11" spans="1:22" ht="12" customHeight="1">
      <c r="A11" s="6">
        <v>3</v>
      </c>
      <c r="B11" s="8" t="s">
        <v>102</v>
      </c>
      <c r="C11" s="9">
        <f>'[1]9_1'!D11</f>
        <v>5197</v>
      </c>
      <c r="D11" s="9">
        <f>'Z9_1'!A4</f>
        <v>5566</v>
      </c>
      <c r="E11" s="9">
        <f>'[1]9_1'!G11</f>
        <v>171</v>
      </c>
      <c r="F11" s="32">
        <f t="shared" si="6"/>
        <v>3.2903598229747932</v>
      </c>
      <c r="G11" s="9">
        <f>'Z9_1'!B4</f>
        <v>202</v>
      </c>
      <c r="H11" s="32">
        <f t="shared" si="7"/>
        <v>3.629177146963708</v>
      </c>
      <c r="I11" s="9">
        <f>'[1]9_1'!K11</f>
        <v>36</v>
      </c>
      <c r="J11" s="32">
        <f t="shared" si="8"/>
        <v>0.692707331152588</v>
      </c>
      <c r="K11" s="33">
        <f>'Z9_1'!C4</f>
        <v>33</v>
      </c>
      <c r="L11" s="32">
        <f t="shared" si="9"/>
        <v>0.5928853754940712</v>
      </c>
      <c r="M11" s="22">
        <f t="shared" si="10"/>
        <v>207</v>
      </c>
      <c r="N11" s="32">
        <f t="shared" si="11"/>
        <v>3.983067154127381</v>
      </c>
      <c r="O11" s="22">
        <f t="shared" si="12"/>
        <v>235</v>
      </c>
      <c r="P11" s="32">
        <f t="shared" si="13"/>
        <v>4.2220625224577795</v>
      </c>
      <c r="Q11" s="2">
        <f t="shared" si="0"/>
        <v>3.2903598229747932</v>
      </c>
      <c r="R11" s="2">
        <f t="shared" si="1"/>
        <v>3.629177146963708</v>
      </c>
      <c r="S11" s="2">
        <f t="shared" si="2"/>
        <v>0.692707331152588</v>
      </c>
      <c r="T11" s="2">
        <f t="shared" si="3"/>
        <v>0.5928853754940712</v>
      </c>
      <c r="U11" s="2">
        <f t="shared" si="4"/>
        <v>3.983067154127381</v>
      </c>
      <c r="V11" s="2">
        <f t="shared" si="5"/>
        <v>4.2220625224577795</v>
      </c>
    </row>
    <row r="12" spans="1:22" ht="12" customHeight="1">
      <c r="A12" s="6">
        <v>4</v>
      </c>
      <c r="B12" s="8" t="s">
        <v>103</v>
      </c>
      <c r="C12" s="9">
        <f>'[1]9_1'!D12</f>
        <v>29456</v>
      </c>
      <c r="D12" s="9">
        <f>'Z9_1'!A5</f>
        <v>26180</v>
      </c>
      <c r="E12" s="9">
        <f>'[1]9_1'!G12</f>
        <v>1126</v>
      </c>
      <c r="F12" s="32">
        <f t="shared" si="6"/>
        <v>3.822650733297121</v>
      </c>
      <c r="G12" s="9">
        <f>'Z9_1'!B5</f>
        <v>1055</v>
      </c>
      <c r="H12" s="32">
        <f t="shared" si="7"/>
        <v>4.029793735676089</v>
      </c>
      <c r="I12" s="9">
        <f>'[1]9_1'!K12</f>
        <v>332</v>
      </c>
      <c r="J12" s="32">
        <f t="shared" si="8"/>
        <v>1.127104834329169</v>
      </c>
      <c r="K12" s="33">
        <f>'Z9_1'!C5</f>
        <v>356</v>
      </c>
      <c r="L12" s="32">
        <f t="shared" si="9"/>
        <v>1.359816653934301</v>
      </c>
      <c r="M12" s="22">
        <f t="shared" si="10"/>
        <v>1458</v>
      </c>
      <c r="N12" s="32">
        <f t="shared" si="11"/>
        <v>4.94975556762629</v>
      </c>
      <c r="O12" s="22">
        <f t="shared" si="12"/>
        <v>1411</v>
      </c>
      <c r="P12" s="32">
        <f t="shared" si="13"/>
        <v>5.3896103896103895</v>
      </c>
      <c r="Q12" s="2">
        <f t="shared" si="0"/>
        <v>3.822650733297121</v>
      </c>
      <c r="R12" s="2">
        <f t="shared" si="1"/>
        <v>4.029793735676089</v>
      </c>
      <c r="S12" s="2">
        <f t="shared" si="2"/>
        <v>1.127104834329169</v>
      </c>
      <c r="T12" s="2">
        <f t="shared" si="3"/>
        <v>1.359816653934301</v>
      </c>
      <c r="U12" s="2">
        <f t="shared" si="4"/>
        <v>4.94975556762629</v>
      </c>
      <c r="V12" s="2">
        <f t="shared" si="5"/>
        <v>5.3896103896103895</v>
      </c>
    </row>
    <row r="13" spans="1:22" ht="12" customHeight="1">
      <c r="A13" s="6">
        <v>5</v>
      </c>
      <c r="B13" s="8" t="s">
        <v>104</v>
      </c>
      <c r="C13" s="9">
        <f>'[1]9_1'!D13</f>
        <v>20791</v>
      </c>
      <c r="D13" s="9">
        <f>'Z9_1'!A6</f>
        <v>22785</v>
      </c>
      <c r="E13" s="9">
        <f>'[1]9_1'!G13</f>
        <v>112</v>
      </c>
      <c r="F13" s="32">
        <f t="shared" si="6"/>
        <v>0.5386946274830455</v>
      </c>
      <c r="G13" s="9">
        <f>'Z9_1'!B6</f>
        <v>388</v>
      </c>
      <c r="H13" s="32">
        <f t="shared" si="7"/>
        <v>1.7028746982664034</v>
      </c>
      <c r="I13" s="9">
        <f>'[1]9_1'!K13</f>
        <v>66</v>
      </c>
      <c r="J13" s="32">
        <f t="shared" si="8"/>
        <v>0.3174450483382233</v>
      </c>
      <c r="K13" s="33">
        <f>'Z9_1'!C6</f>
        <v>104</v>
      </c>
      <c r="L13" s="32">
        <f t="shared" si="9"/>
        <v>0.456440640772438</v>
      </c>
      <c r="M13" s="22">
        <f t="shared" si="10"/>
        <v>178</v>
      </c>
      <c r="N13" s="32">
        <f t="shared" si="11"/>
        <v>0.8561396758212688</v>
      </c>
      <c r="O13" s="22">
        <f t="shared" si="12"/>
        <v>492</v>
      </c>
      <c r="P13" s="32">
        <f t="shared" si="13"/>
        <v>2.1593153390388413</v>
      </c>
      <c r="Q13" s="2">
        <f t="shared" si="0"/>
        <v>0.5386946274830455</v>
      </c>
      <c r="R13" s="2">
        <f t="shared" si="1"/>
        <v>1.7028746982664034</v>
      </c>
      <c r="S13" s="2">
        <f t="shared" si="2"/>
        <v>0.3174450483382233</v>
      </c>
      <c r="T13" s="2">
        <f t="shared" si="3"/>
        <v>0.456440640772438</v>
      </c>
      <c r="U13" s="2">
        <f t="shared" si="4"/>
        <v>0.8561396758212688</v>
      </c>
      <c r="V13" s="2">
        <f t="shared" si="5"/>
        <v>2.1593153390388413</v>
      </c>
    </row>
    <row r="14" spans="1:22" ht="12" customHeight="1">
      <c r="A14" s="6">
        <v>6</v>
      </c>
      <c r="B14" s="8" t="s">
        <v>105</v>
      </c>
      <c r="C14" s="9">
        <f>'[1]9_1'!D14</f>
        <v>9086</v>
      </c>
      <c r="D14" s="9">
        <f>'Z9_1'!A7</f>
        <v>9051</v>
      </c>
      <c r="E14" s="9">
        <f>'[1]9_1'!G14</f>
        <v>332</v>
      </c>
      <c r="F14" s="32">
        <f t="shared" si="6"/>
        <v>3.6539731454985693</v>
      </c>
      <c r="G14" s="9">
        <f>'Z9_1'!B7</f>
        <v>315</v>
      </c>
      <c r="H14" s="32">
        <f t="shared" si="7"/>
        <v>3.480278422273782</v>
      </c>
      <c r="I14" s="9">
        <f>'[1]9_1'!K14</f>
        <v>80</v>
      </c>
      <c r="J14" s="32">
        <f t="shared" si="8"/>
        <v>0.8804754567466432</v>
      </c>
      <c r="K14" s="33">
        <f>'Z9_1'!C7</f>
        <v>71</v>
      </c>
      <c r="L14" s="32">
        <f t="shared" si="9"/>
        <v>0.7844437078775826</v>
      </c>
      <c r="M14" s="22">
        <f t="shared" si="10"/>
        <v>412</v>
      </c>
      <c r="N14" s="32">
        <f t="shared" si="11"/>
        <v>4.534448602245212</v>
      </c>
      <c r="O14" s="22">
        <f t="shared" si="12"/>
        <v>386</v>
      </c>
      <c r="P14" s="32">
        <f t="shared" si="13"/>
        <v>4.264722130151364</v>
      </c>
      <c r="Q14" s="2">
        <f t="shared" si="0"/>
        <v>3.6539731454985693</v>
      </c>
      <c r="R14" s="2">
        <f t="shared" si="1"/>
        <v>3.480278422273782</v>
      </c>
      <c r="S14" s="2">
        <f t="shared" si="2"/>
        <v>0.8804754567466432</v>
      </c>
      <c r="T14" s="2">
        <f t="shared" si="3"/>
        <v>0.7844437078775826</v>
      </c>
      <c r="U14" s="2">
        <f t="shared" si="4"/>
        <v>4.534448602245212</v>
      </c>
      <c r="V14" s="2">
        <f t="shared" si="5"/>
        <v>4.264722130151364</v>
      </c>
    </row>
    <row r="15" spans="1:22" ht="12" customHeight="1">
      <c r="A15" s="6">
        <v>7</v>
      </c>
      <c r="B15" s="8" t="s">
        <v>106</v>
      </c>
      <c r="C15" s="9">
        <f>'[1]9_1'!D15</f>
        <v>6596</v>
      </c>
      <c r="D15" s="9">
        <f>'Z9_1'!A8</f>
        <v>6373</v>
      </c>
      <c r="E15" s="9">
        <f>'[1]9_1'!G15</f>
        <v>283</v>
      </c>
      <c r="F15" s="32">
        <f t="shared" si="6"/>
        <v>4.29047907822923</v>
      </c>
      <c r="G15" s="9">
        <f>'Z9_1'!B8</f>
        <v>280</v>
      </c>
      <c r="H15" s="32">
        <f t="shared" si="7"/>
        <v>4.3935352267378</v>
      </c>
      <c r="I15" s="9">
        <f>'[1]9_1'!K15</f>
        <v>151</v>
      </c>
      <c r="J15" s="32">
        <f t="shared" si="8"/>
        <v>2.2892662219526985</v>
      </c>
      <c r="K15" s="33">
        <f>'Z9_1'!C8</f>
        <v>158</v>
      </c>
      <c r="L15" s="32">
        <f t="shared" si="9"/>
        <v>2.479209163659187</v>
      </c>
      <c r="M15" s="22">
        <f t="shared" si="10"/>
        <v>434</v>
      </c>
      <c r="N15" s="32">
        <f t="shared" si="11"/>
        <v>6.579745300181928</v>
      </c>
      <c r="O15" s="22">
        <f t="shared" si="12"/>
        <v>438</v>
      </c>
      <c r="P15" s="32">
        <f t="shared" si="13"/>
        <v>6.872744390396988</v>
      </c>
      <c r="Q15" s="2">
        <f t="shared" si="0"/>
        <v>4.29047907822923</v>
      </c>
      <c r="R15" s="2">
        <f t="shared" si="1"/>
        <v>4.3935352267378</v>
      </c>
      <c r="S15" s="2">
        <f t="shared" si="2"/>
        <v>2.2892662219526985</v>
      </c>
      <c r="T15" s="2">
        <f t="shared" si="3"/>
        <v>2.479209163659187</v>
      </c>
      <c r="U15" s="2">
        <f t="shared" si="4"/>
        <v>6.579745300181928</v>
      </c>
      <c r="V15" s="2">
        <f t="shared" si="5"/>
        <v>6.872744390396988</v>
      </c>
    </row>
    <row r="16" spans="1:22" ht="12" customHeight="1">
      <c r="A16" s="6">
        <v>8</v>
      </c>
      <c r="B16" s="8" t="s">
        <v>107</v>
      </c>
      <c r="C16" s="9">
        <f>'[1]9_1'!D16</f>
        <v>16157</v>
      </c>
      <c r="D16" s="9">
        <f>'Z9_1'!A9</f>
        <v>15476</v>
      </c>
      <c r="E16" s="9">
        <f>'[1]9_1'!G16</f>
        <v>621</v>
      </c>
      <c r="F16" s="32">
        <f t="shared" si="6"/>
        <v>3.8435353097728537</v>
      </c>
      <c r="G16" s="9">
        <f>'Z9_1'!B9</f>
        <v>503</v>
      </c>
      <c r="H16" s="32">
        <f t="shared" si="7"/>
        <v>3.2501938485396744</v>
      </c>
      <c r="I16" s="9">
        <f>'[1]9_1'!K16</f>
        <v>170</v>
      </c>
      <c r="J16" s="32">
        <f t="shared" si="8"/>
        <v>1.0521755276350808</v>
      </c>
      <c r="K16" s="33">
        <f>'Z9_1'!C9</f>
        <v>141</v>
      </c>
      <c r="L16" s="32">
        <f t="shared" si="9"/>
        <v>0.9110881364693719</v>
      </c>
      <c r="M16" s="22">
        <f t="shared" si="10"/>
        <v>791</v>
      </c>
      <c r="N16" s="32">
        <f t="shared" si="11"/>
        <v>4.895710837407934</v>
      </c>
      <c r="O16" s="22">
        <f t="shared" si="12"/>
        <v>644</v>
      </c>
      <c r="P16" s="32">
        <f t="shared" si="13"/>
        <v>4.161281985009047</v>
      </c>
      <c r="Q16" s="2">
        <f t="shared" si="0"/>
        <v>3.8435353097728537</v>
      </c>
      <c r="R16" s="2">
        <f t="shared" si="1"/>
        <v>3.2501938485396744</v>
      </c>
      <c r="S16" s="2">
        <f t="shared" si="2"/>
        <v>1.0521755276350808</v>
      </c>
      <c r="T16" s="2">
        <f t="shared" si="3"/>
        <v>0.9110881364693719</v>
      </c>
      <c r="U16" s="2">
        <f t="shared" si="4"/>
        <v>4.895710837407934</v>
      </c>
      <c r="V16" s="2">
        <f t="shared" si="5"/>
        <v>4.161281985009047</v>
      </c>
    </row>
    <row r="17" spans="1:22" ht="12" customHeight="1">
      <c r="A17" s="6">
        <v>9</v>
      </c>
      <c r="B17" s="8" t="s">
        <v>108</v>
      </c>
      <c r="C17" s="9">
        <f>'[1]9_1'!D17</f>
        <v>6893</v>
      </c>
      <c r="D17" s="9">
        <f>'Z9_1'!A10</f>
        <v>7150</v>
      </c>
      <c r="E17" s="9">
        <f>'[1]9_1'!G17</f>
        <v>305</v>
      </c>
      <c r="F17" s="32">
        <f t="shared" si="6"/>
        <v>4.424778761061947</v>
      </c>
      <c r="G17" s="9">
        <f>'Z9_1'!B10</f>
        <v>269</v>
      </c>
      <c r="H17" s="32">
        <f t="shared" si="7"/>
        <v>3.762237762237762</v>
      </c>
      <c r="I17" s="9">
        <f>'[1]9_1'!K17</f>
        <v>52</v>
      </c>
      <c r="J17" s="32">
        <f t="shared" si="8"/>
        <v>0.7543885100826926</v>
      </c>
      <c r="K17" s="33">
        <f>'Z9_1'!C10</f>
        <v>59</v>
      </c>
      <c r="L17" s="32">
        <f t="shared" si="9"/>
        <v>0.8251748251748252</v>
      </c>
      <c r="M17" s="22">
        <f t="shared" si="10"/>
        <v>357</v>
      </c>
      <c r="N17" s="32">
        <f t="shared" si="11"/>
        <v>5.17916727114464</v>
      </c>
      <c r="O17" s="22">
        <f t="shared" si="12"/>
        <v>328</v>
      </c>
      <c r="P17" s="32">
        <f t="shared" si="13"/>
        <v>4.5874125874125875</v>
      </c>
      <c r="Q17" s="2">
        <f t="shared" si="0"/>
        <v>4.424778761061947</v>
      </c>
      <c r="R17" s="2">
        <f t="shared" si="1"/>
        <v>3.762237762237762</v>
      </c>
      <c r="S17" s="2">
        <f t="shared" si="2"/>
        <v>0.7543885100826926</v>
      </c>
      <c r="T17" s="2">
        <f t="shared" si="3"/>
        <v>0.8251748251748252</v>
      </c>
      <c r="U17" s="2">
        <f t="shared" si="4"/>
        <v>5.17916727114464</v>
      </c>
      <c r="V17" s="2">
        <f t="shared" si="5"/>
        <v>4.5874125874125875</v>
      </c>
    </row>
    <row r="18" spans="1:22" ht="12" customHeight="1">
      <c r="A18" s="6">
        <v>10</v>
      </c>
      <c r="B18" s="8" t="s">
        <v>109</v>
      </c>
      <c r="C18" s="9">
        <f>'[1]9_1'!D18</f>
        <v>13692</v>
      </c>
      <c r="D18" s="9">
        <f>'Z9_1'!A11</f>
        <v>13211</v>
      </c>
      <c r="E18" s="9">
        <f>'[1]9_1'!G18</f>
        <v>692</v>
      </c>
      <c r="F18" s="32">
        <f t="shared" si="6"/>
        <v>5.054046158340637</v>
      </c>
      <c r="G18" s="9">
        <f>'Z9_1'!B11</f>
        <v>582</v>
      </c>
      <c r="H18" s="32">
        <f t="shared" si="7"/>
        <v>4.4054197259859205</v>
      </c>
      <c r="I18" s="9">
        <f>'[1]9_1'!K18</f>
        <v>102</v>
      </c>
      <c r="J18" s="32">
        <f t="shared" si="8"/>
        <v>0.7449605609114811</v>
      </c>
      <c r="K18" s="33">
        <f>'Z9_1'!C11</f>
        <v>80</v>
      </c>
      <c r="L18" s="32">
        <f t="shared" si="9"/>
        <v>0.6055559760805389</v>
      </c>
      <c r="M18" s="22">
        <f t="shared" si="10"/>
        <v>794</v>
      </c>
      <c r="N18" s="32">
        <f t="shared" si="11"/>
        <v>5.799006719252118</v>
      </c>
      <c r="O18" s="22">
        <f t="shared" si="12"/>
        <v>662</v>
      </c>
      <c r="P18" s="32">
        <f t="shared" si="13"/>
        <v>5.010975702066459</v>
      </c>
      <c r="Q18" s="2">
        <f t="shared" si="0"/>
        <v>5.054046158340637</v>
      </c>
      <c r="R18" s="2">
        <f t="shared" si="1"/>
        <v>4.4054197259859205</v>
      </c>
      <c r="S18" s="2">
        <f t="shared" si="2"/>
        <v>0.7449605609114811</v>
      </c>
      <c r="T18" s="2">
        <f t="shared" si="3"/>
        <v>0.6055559760805389</v>
      </c>
      <c r="U18" s="2">
        <f t="shared" si="4"/>
        <v>5.799006719252118</v>
      </c>
      <c r="V18" s="2">
        <f t="shared" si="5"/>
        <v>5.010975702066459</v>
      </c>
    </row>
    <row r="19" spans="1:22" ht="12" customHeight="1">
      <c r="A19" s="6">
        <v>11</v>
      </c>
      <c r="B19" s="8" t="s">
        <v>110</v>
      </c>
      <c r="C19" s="9">
        <f>'[1]9_1'!D19</f>
        <v>7741</v>
      </c>
      <c r="D19" s="9">
        <f>'Z9_1'!A12</f>
        <v>7368</v>
      </c>
      <c r="E19" s="9">
        <f>'[1]9_1'!G19</f>
        <v>321</v>
      </c>
      <c r="F19" s="32">
        <f t="shared" si="6"/>
        <v>4.1467510657537785</v>
      </c>
      <c r="G19" s="9">
        <f>'Z9_1'!B12</f>
        <v>273</v>
      </c>
      <c r="H19" s="32">
        <f t="shared" si="7"/>
        <v>3.705211726384365</v>
      </c>
      <c r="I19" s="9">
        <f>'[1]9_1'!K19</f>
        <v>65</v>
      </c>
      <c r="J19" s="32">
        <f t="shared" si="8"/>
        <v>0.8396847952460922</v>
      </c>
      <c r="K19" s="33">
        <f>'Z9_1'!C12</f>
        <v>66</v>
      </c>
      <c r="L19" s="32">
        <f t="shared" si="9"/>
        <v>0.8957654723127035</v>
      </c>
      <c r="M19" s="22">
        <f t="shared" si="10"/>
        <v>386</v>
      </c>
      <c r="N19" s="32">
        <f t="shared" si="11"/>
        <v>4.986435860999871</v>
      </c>
      <c r="O19" s="22">
        <f t="shared" si="12"/>
        <v>339</v>
      </c>
      <c r="P19" s="32">
        <f t="shared" si="13"/>
        <v>4.600977198697068</v>
      </c>
      <c r="Q19" s="2">
        <f t="shared" si="0"/>
        <v>4.1467510657537785</v>
      </c>
      <c r="R19" s="2">
        <f t="shared" si="1"/>
        <v>3.705211726384365</v>
      </c>
      <c r="S19" s="2">
        <f t="shared" si="2"/>
        <v>0.8396847952460922</v>
      </c>
      <c r="T19" s="2">
        <f t="shared" si="3"/>
        <v>0.8957654723127035</v>
      </c>
      <c r="U19" s="2">
        <f t="shared" si="4"/>
        <v>4.986435860999871</v>
      </c>
      <c r="V19" s="2">
        <f t="shared" si="5"/>
        <v>4.600977198697068</v>
      </c>
    </row>
    <row r="20" spans="1:22" ht="12" customHeight="1">
      <c r="A20" s="6">
        <v>12</v>
      </c>
      <c r="B20" s="8" t="s">
        <v>111</v>
      </c>
      <c r="C20" s="9">
        <f>'[1]9_1'!D20</f>
        <v>8642</v>
      </c>
      <c r="D20" s="9">
        <f>'Z9_1'!A13</f>
        <v>8987</v>
      </c>
      <c r="E20" s="9">
        <f>'[1]9_1'!G20</f>
        <v>48</v>
      </c>
      <c r="F20" s="32">
        <f t="shared" si="6"/>
        <v>0.55542698449433</v>
      </c>
      <c r="G20" s="9">
        <f>'Z9_1'!B13</f>
        <v>100</v>
      </c>
      <c r="H20" s="32">
        <f t="shared" si="7"/>
        <v>1.1127183709803048</v>
      </c>
      <c r="I20" s="9">
        <f>'[1]9_1'!K20</f>
        <v>24</v>
      </c>
      <c r="J20" s="32">
        <f t="shared" si="8"/>
        <v>0.277713492247165</v>
      </c>
      <c r="K20" s="33">
        <f>'Z9_1'!C13</f>
        <v>73</v>
      </c>
      <c r="L20" s="32">
        <f t="shared" si="9"/>
        <v>0.8122844108156225</v>
      </c>
      <c r="M20" s="22">
        <f t="shared" si="10"/>
        <v>72</v>
      </c>
      <c r="N20" s="32">
        <f t="shared" si="11"/>
        <v>0.833140476741495</v>
      </c>
      <c r="O20" s="22">
        <f t="shared" si="12"/>
        <v>173</v>
      </c>
      <c r="P20" s="32">
        <f t="shared" si="13"/>
        <v>1.9250027817959274</v>
      </c>
      <c r="Q20" s="2">
        <f t="shared" si="0"/>
        <v>0.55542698449433</v>
      </c>
      <c r="R20" s="2">
        <f t="shared" si="1"/>
        <v>1.1127183709803048</v>
      </c>
      <c r="S20" s="2">
        <f t="shared" si="2"/>
        <v>0.277713492247165</v>
      </c>
      <c r="T20" s="2">
        <f t="shared" si="3"/>
        <v>0.8122844108156225</v>
      </c>
      <c r="U20" s="2">
        <f t="shared" si="4"/>
        <v>0.833140476741495</v>
      </c>
      <c r="V20" s="2">
        <f t="shared" si="5"/>
        <v>1.9250027817959274</v>
      </c>
    </row>
    <row r="21" spans="1:22" ht="12" customHeight="1">
      <c r="A21" s="6">
        <v>13</v>
      </c>
      <c r="B21" s="8" t="s">
        <v>112</v>
      </c>
      <c r="C21" s="9">
        <f>'[1]9_1'!D21</f>
        <v>11904</v>
      </c>
      <c r="D21" s="9">
        <f>'Z9_1'!A14</f>
        <v>11878</v>
      </c>
      <c r="E21" s="9">
        <f>'[1]9_1'!G21</f>
        <v>679</v>
      </c>
      <c r="F21" s="32">
        <f t="shared" si="6"/>
        <v>5.703965053763441</v>
      </c>
      <c r="G21" s="9">
        <f>'Z9_1'!B14</f>
        <v>643</v>
      </c>
      <c r="H21" s="32">
        <f t="shared" si="7"/>
        <v>5.413369254083179</v>
      </c>
      <c r="I21" s="9">
        <f>'[1]9_1'!K21</f>
        <v>105</v>
      </c>
      <c r="J21" s="32">
        <f t="shared" si="8"/>
        <v>0.8820564516129032</v>
      </c>
      <c r="K21" s="33">
        <f>'Z9_1'!C14</f>
        <v>85</v>
      </c>
      <c r="L21" s="32">
        <f t="shared" si="9"/>
        <v>0.7156086883313689</v>
      </c>
      <c r="M21" s="22">
        <f t="shared" si="10"/>
        <v>784</v>
      </c>
      <c r="N21" s="32">
        <f t="shared" si="11"/>
        <v>6.586021505376344</v>
      </c>
      <c r="O21" s="22">
        <f t="shared" si="12"/>
        <v>728</v>
      </c>
      <c r="P21" s="32">
        <f t="shared" si="13"/>
        <v>6.128977942414548</v>
      </c>
      <c r="Q21" s="2">
        <f t="shared" si="0"/>
        <v>5.703965053763441</v>
      </c>
      <c r="R21" s="2">
        <f t="shared" si="1"/>
        <v>5.413369254083179</v>
      </c>
      <c r="S21" s="2">
        <f t="shared" si="2"/>
        <v>0.8820564516129032</v>
      </c>
      <c r="T21" s="2">
        <f t="shared" si="3"/>
        <v>0.7156086883313689</v>
      </c>
      <c r="U21" s="2">
        <f t="shared" si="4"/>
        <v>6.586021505376344</v>
      </c>
      <c r="V21" s="2">
        <f t="shared" si="5"/>
        <v>6.128977942414548</v>
      </c>
    </row>
    <row r="22" spans="1:22" ht="12" customHeight="1">
      <c r="A22" s="6">
        <v>14</v>
      </c>
      <c r="B22" s="8" t="s">
        <v>113</v>
      </c>
      <c r="C22" s="9">
        <f>'[1]9_1'!D22</f>
        <v>9710</v>
      </c>
      <c r="D22" s="9">
        <f>'Z9_1'!A15</f>
        <v>9156</v>
      </c>
      <c r="E22" s="9">
        <f>'[1]9_1'!G22</f>
        <v>346</v>
      </c>
      <c r="F22" s="32">
        <f t="shared" si="6"/>
        <v>3.563336766220391</v>
      </c>
      <c r="G22" s="9">
        <f>'Z9_1'!B15</f>
        <v>334</v>
      </c>
      <c r="H22" s="32">
        <f t="shared" si="7"/>
        <v>3.6478811708169507</v>
      </c>
      <c r="I22" s="9">
        <f>'[1]9_1'!K22</f>
        <v>129</v>
      </c>
      <c r="J22" s="32">
        <f t="shared" si="8"/>
        <v>1.3285272914521111</v>
      </c>
      <c r="K22" s="33">
        <f>'Z9_1'!C15</f>
        <v>119</v>
      </c>
      <c r="L22" s="32">
        <f t="shared" si="9"/>
        <v>1.2996941896024465</v>
      </c>
      <c r="M22" s="22">
        <f t="shared" si="10"/>
        <v>475</v>
      </c>
      <c r="N22" s="32">
        <f t="shared" si="11"/>
        <v>4.891864057672502</v>
      </c>
      <c r="O22" s="22">
        <f t="shared" si="12"/>
        <v>453</v>
      </c>
      <c r="P22" s="32">
        <f t="shared" si="13"/>
        <v>4.947575360419397</v>
      </c>
      <c r="Q22" s="2">
        <f t="shared" si="0"/>
        <v>3.563336766220391</v>
      </c>
      <c r="R22" s="2">
        <f t="shared" si="1"/>
        <v>3.6478811708169507</v>
      </c>
      <c r="S22" s="2">
        <f t="shared" si="2"/>
        <v>1.3285272914521111</v>
      </c>
      <c r="T22" s="2">
        <f t="shared" si="3"/>
        <v>1.2996941896024465</v>
      </c>
      <c r="U22" s="2">
        <f t="shared" si="4"/>
        <v>4.891864057672502</v>
      </c>
      <c r="V22" s="2">
        <f t="shared" si="5"/>
        <v>4.947575360419397</v>
      </c>
    </row>
    <row r="23" spans="1:22" ht="12" customHeight="1">
      <c r="A23" s="6">
        <v>15</v>
      </c>
      <c r="B23" s="8" t="s">
        <v>114</v>
      </c>
      <c r="C23" s="9">
        <f>'[1]9_1'!D23</f>
        <v>17468</v>
      </c>
      <c r="D23" s="9">
        <f>'Z9_1'!A16</f>
        <v>17469</v>
      </c>
      <c r="E23" s="9">
        <f>'[1]9_1'!G23</f>
        <v>847</v>
      </c>
      <c r="F23" s="32">
        <f t="shared" si="6"/>
        <v>4.848866498740554</v>
      </c>
      <c r="G23" s="9">
        <f>'Z9_1'!B16</f>
        <v>686</v>
      </c>
      <c r="H23" s="32">
        <f t="shared" si="7"/>
        <v>3.9269563226286563</v>
      </c>
      <c r="I23" s="9">
        <f>'[1]9_1'!K23</f>
        <v>340</v>
      </c>
      <c r="J23" s="32">
        <f t="shared" si="8"/>
        <v>1.9464163040989237</v>
      </c>
      <c r="K23" s="33">
        <f>'Z9_1'!C16</f>
        <v>245</v>
      </c>
      <c r="L23" s="32">
        <f t="shared" si="9"/>
        <v>1.4024844009388058</v>
      </c>
      <c r="M23" s="22">
        <f t="shared" si="10"/>
        <v>1187</v>
      </c>
      <c r="N23" s="32">
        <f t="shared" si="11"/>
        <v>6.795282802839478</v>
      </c>
      <c r="O23" s="22">
        <f t="shared" si="12"/>
        <v>931</v>
      </c>
      <c r="P23" s="32">
        <f t="shared" si="13"/>
        <v>5.329440723567463</v>
      </c>
      <c r="Q23" s="2">
        <f t="shared" si="0"/>
        <v>4.848866498740554</v>
      </c>
      <c r="R23" s="2">
        <f t="shared" si="1"/>
        <v>3.9269563226286563</v>
      </c>
      <c r="S23" s="2">
        <f t="shared" si="2"/>
        <v>1.9464163040989237</v>
      </c>
      <c r="T23" s="2">
        <f t="shared" si="3"/>
        <v>1.4024844009388058</v>
      </c>
      <c r="U23" s="2">
        <f t="shared" si="4"/>
        <v>6.795282802839478</v>
      </c>
      <c r="V23" s="2">
        <f t="shared" si="5"/>
        <v>5.329440723567463</v>
      </c>
    </row>
    <row r="24" spans="1:22" ht="12" customHeight="1">
      <c r="A24" s="6">
        <v>16</v>
      </c>
      <c r="B24" s="8" t="s">
        <v>115</v>
      </c>
      <c r="C24" s="9">
        <f>'[1]9_1'!D24</f>
        <v>11716</v>
      </c>
      <c r="D24" s="9">
        <f>'Z9_1'!A17</f>
        <v>11336</v>
      </c>
      <c r="E24" s="9">
        <f>'[1]9_1'!G24</f>
        <v>438</v>
      </c>
      <c r="F24" s="32">
        <f t="shared" si="6"/>
        <v>3.7384772960054624</v>
      </c>
      <c r="G24" s="9">
        <f>'Z9_1'!B17</f>
        <v>354</v>
      </c>
      <c r="H24" s="32">
        <f t="shared" si="7"/>
        <v>3.1227946365561046</v>
      </c>
      <c r="I24" s="9">
        <f>'[1]9_1'!K24</f>
        <v>83</v>
      </c>
      <c r="J24" s="32">
        <f t="shared" si="8"/>
        <v>0.7084329122567429</v>
      </c>
      <c r="K24" s="33">
        <f>'Z9_1'!C17</f>
        <v>60</v>
      </c>
      <c r="L24" s="32">
        <f t="shared" si="9"/>
        <v>0.529287226534933</v>
      </c>
      <c r="M24" s="22">
        <f t="shared" si="10"/>
        <v>521</v>
      </c>
      <c r="N24" s="32">
        <f t="shared" si="11"/>
        <v>4.446910208262206</v>
      </c>
      <c r="O24" s="22">
        <f t="shared" si="12"/>
        <v>414</v>
      </c>
      <c r="P24" s="32">
        <f t="shared" si="13"/>
        <v>3.652081863091037</v>
      </c>
      <c r="Q24" s="2">
        <f t="shared" si="0"/>
        <v>3.7384772960054624</v>
      </c>
      <c r="R24" s="2">
        <f t="shared" si="1"/>
        <v>3.1227946365561046</v>
      </c>
      <c r="S24" s="2">
        <f t="shared" si="2"/>
        <v>0.7084329122567429</v>
      </c>
      <c r="T24" s="2">
        <f t="shared" si="3"/>
        <v>0.529287226534933</v>
      </c>
      <c r="U24" s="2">
        <f t="shared" si="4"/>
        <v>4.446910208262206</v>
      </c>
      <c r="V24" s="2">
        <f t="shared" si="5"/>
        <v>3.652081863091037</v>
      </c>
    </row>
    <row r="25" spans="1:22" ht="12" customHeight="1">
      <c r="A25" s="6">
        <v>17</v>
      </c>
      <c r="B25" s="8" t="s">
        <v>116</v>
      </c>
      <c r="C25" s="9">
        <f>'[1]9_1'!D25</f>
        <v>5978</v>
      </c>
      <c r="D25" s="9">
        <f>'Z9_1'!A18</f>
        <v>5776</v>
      </c>
      <c r="E25" s="9">
        <f>'[1]9_1'!G25</f>
        <v>289</v>
      </c>
      <c r="F25" s="32">
        <f t="shared" si="6"/>
        <v>4.834392773502843</v>
      </c>
      <c r="G25" s="9">
        <f>'Z9_1'!B18</f>
        <v>296</v>
      </c>
      <c r="H25" s="32">
        <f t="shared" si="7"/>
        <v>5.124653739612189</v>
      </c>
      <c r="I25" s="9">
        <f>'[1]9_1'!K25</f>
        <v>72</v>
      </c>
      <c r="J25" s="32">
        <f t="shared" si="8"/>
        <v>1.2044161927065908</v>
      </c>
      <c r="K25" s="33">
        <f>'Z9_1'!C18</f>
        <v>61</v>
      </c>
      <c r="L25" s="32">
        <f t="shared" si="9"/>
        <v>1.0560941828254848</v>
      </c>
      <c r="M25" s="22">
        <f t="shared" si="10"/>
        <v>361</v>
      </c>
      <c r="N25" s="32">
        <f t="shared" si="11"/>
        <v>6.038808966209435</v>
      </c>
      <c r="O25" s="22">
        <f t="shared" si="12"/>
        <v>357</v>
      </c>
      <c r="P25" s="32">
        <f t="shared" si="13"/>
        <v>6.180747922437673</v>
      </c>
      <c r="Q25" s="2">
        <f t="shared" si="0"/>
        <v>4.834392773502843</v>
      </c>
      <c r="R25" s="2">
        <f t="shared" si="1"/>
        <v>5.124653739612189</v>
      </c>
      <c r="S25" s="2">
        <f t="shared" si="2"/>
        <v>1.2044161927065908</v>
      </c>
      <c r="T25" s="2">
        <f t="shared" si="3"/>
        <v>1.0560941828254848</v>
      </c>
      <c r="U25" s="2">
        <f t="shared" si="4"/>
        <v>6.038808966209435</v>
      </c>
      <c r="V25" s="2">
        <f t="shared" si="5"/>
        <v>6.180747922437673</v>
      </c>
    </row>
    <row r="26" spans="1:22" ht="12" customHeight="1">
      <c r="A26" s="6">
        <v>18</v>
      </c>
      <c r="B26" s="8" t="s">
        <v>117</v>
      </c>
      <c r="C26" s="9">
        <f>'[1]9_1'!D26</f>
        <v>7525</v>
      </c>
      <c r="D26" s="9">
        <f>'Z9_1'!A19</f>
        <v>7809</v>
      </c>
      <c r="E26" s="9">
        <f>'[1]9_1'!G26</f>
        <v>193</v>
      </c>
      <c r="F26" s="32">
        <f t="shared" si="6"/>
        <v>2.564784053156146</v>
      </c>
      <c r="G26" s="9">
        <f>'Z9_1'!B19</f>
        <v>221</v>
      </c>
      <c r="H26" s="32">
        <f t="shared" si="7"/>
        <v>2.8300678704059417</v>
      </c>
      <c r="I26" s="9">
        <f>'[1]9_1'!K26</f>
        <v>65</v>
      </c>
      <c r="J26" s="32">
        <f t="shared" si="8"/>
        <v>0.8637873754152824</v>
      </c>
      <c r="K26" s="33">
        <f>'Z9_1'!C19</f>
        <v>75</v>
      </c>
      <c r="L26" s="32">
        <f t="shared" si="9"/>
        <v>0.9604302727621975</v>
      </c>
      <c r="M26" s="22">
        <f t="shared" si="10"/>
        <v>258</v>
      </c>
      <c r="N26" s="32">
        <f t="shared" si="11"/>
        <v>3.4285714285714284</v>
      </c>
      <c r="O26" s="22">
        <f t="shared" si="12"/>
        <v>296</v>
      </c>
      <c r="P26" s="32">
        <f t="shared" si="13"/>
        <v>3.7904981431681395</v>
      </c>
      <c r="Q26" s="2">
        <f t="shared" si="0"/>
        <v>2.564784053156146</v>
      </c>
      <c r="R26" s="2">
        <f t="shared" si="1"/>
        <v>2.8300678704059417</v>
      </c>
      <c r="S26" s="2">
        <f t="shared" si="2"/>
        <v>0.8637873754152824</v>
      </c>
      <c r="T26" s="2">
        <f t="shared" si="3"/>
        <v>0.9604302727621975</v>
      </c>
      <c r="U26" s="2">
        <f t="shared" si="4"/>
        <v>3.4285714285714284</v>
      </c>
      <c r="V26" s="2">
        <f t="shared" si="5"/>
        <v>3.7904981431681395</v>
      </c>
    </row>
    <row r="27" spans="1:22" ht="12" customHeight="1">
      <c r="A27" s="6">
        <v>19</v>
      </c>
      <c r="B27" s="8" t="s">
        <v>118</v>
      </c>
      <c r="C27" s="9">
        <f>'[1]9_1'!D27</f>
        <v>5764</v>
      </c>
      <c r="D27" s="9">
        <f>'Z9_1'!A20</f>
        <v>5854</v>
      </c>
      <c r="E27" s="9">
        <f>'[1]9_1'!G27</f>
        <v>152</v>
      </c>
      <c r="F27" s="32">
        <f t="shared" si="6"/>
        <v>2.63705759888966</v>
      </c>
      <c r="G27" s="9">
        <f>'Z9_1'!B20</f>
        <v>170</v>
      </c>
      <c r="H27" s="32">
        <f t="shared" si="7"/>
        <v>2.9039972668261016</v>
      </c>
      <c r="I27" s="9">
        <f>'[1]9_1'!K27</f>
        <v>36</v>
      </c>
      <c r="J27" s="32">
        <f t="shared" si="8"/>
        <v>0.6245662734212353</v>
      </c>
      <c r="K27" s="33">
        <f>'Z9_1'!C20</f>
        <v>50</v>
      </c>
      <c r="L27" s="32">
        <f t="shared" si="9"/>
        <v>0.8541168431841476</v>
      </c>
      <c r="M27" s="22">
        <f t="shared" si="10"/>
        <v>188</v>
      </c>
      <c r="N27" s="32">
        <f t="shared" si="11"/>
        <v>3.2616238723108952</v>
      </c>
      <c r="O27" s="22">
        <f t="shared" si="12"/>
        <v>220</v>
      </c>
      <c r="P27" s="32">
        <f t="shared" si="13"/>
        <v>3.7581141100102493</v>
      </c>
      <c r="Q27" s="2">
        <f t="shared" si="0"/>
        <v>2.63705759888966</v>
      </c>
      <c r="R27" s="2">
        <f t="shared" si="1"/>
        <v>2.9039972668261016</v>
      </c>
      <c r="S27" s="2">
        <f t="shared" si="2"/>
        <v>0.6245662734212353</v>
      </c>
      <c r="T27" s="2">
        <f t="shared" si="3"/>
        <v>0.8541168431841476</v>
      </c>
      <c r="U27" s="2">
        <f t="shared" si="4"/>
        <v>3.2616238723108952</v>
      </c>
      <c r="V27" s="2">
        <f t="shared" si="5"/>
        <v>3.7581141100102493</v>
      </c>
    </row>
    <row r="28" spans="1:22" ht="12" customHeight="1">
      <c r="A28" s="6">
        <v>20</v>
      </c>
      <c r="B28" s="8" t="s">
        <v>119</v>
      </c>
      <c r="C28" s="9">
        <f>'[1]9_1'!D28</f>
        <v>20003</v>
      </c>
      <c r="D28" s="9">
        <f>'Z9_1'!A21</f>
        <v>18694</v>
      </c>
      <c r="E28" s="9">
        <f>'[1]9_1'!G28</f>
        <v>650</v>
      </c>
      <c r="F28" s="32">
        <f t="shared" si="6"/>
        <v>3.249512573114033</v>
      </c>
      <c r="G28" s="9">
        <f>'Z9_1'!B21</f>
        <v>560</v>
      </c>
      <c r="H28" s="32">
        <f t="shared" si="7"/>
        <v>2.995613565850005</v>
      </c>
      <c r="I28" s="9">
        <f>'[1]9_1'!K28</f>
        <v>383</v>
      </c>
      <c r="J28" s="32">
        <f t="shared" si="8"/>
        <v>1.914712793081038</v>
      </c>
      <c r="K28" s="33">
        <f>'Z9_1'!C21</f>
        <v>362</v>
      </c>
      <c r="L28" s="32">
        <f t="shared" si="9"/>
        <v>1.9364501979244677</v>
      </c>
      <c r="M28" s="22">
        <f t="shared" si="10"/>
        <v>1033</v>
      </c>
      <c r="N28" s="32">
        <f t="shared" si="11"/>
        <v>5.164225366195071</v>
      </c>
      <c r="O28" s="22">
        <f t="shared" si="12"/>
        <v>922</v>
      </c>
      <c r="P28" s="32">
        <f t="shared" si="13"/>
        <v>4.932063763774473</v>
      </c>
      <c r="Q28" s="2">
        <f t="shared" si="0"/>
        <v>3.249512573114033</v>
      </c>
      <c r="R28" s="2">
        <f t="shared" si="1"/>
        <v>2.995613565850005</v>
      </c>
      <c r="S28" s="2">
        <f t="shared" si="2"/>
        <v>1.914712793081038</v>
      </c>
      <c r="T28" s="2">
        <f t="shared" si="3"/>
        <v>1.9364501979244677</v>
      </c>
      <c r="U28" s="2">
        <f t="shared" si="4"/>
        <v>5.164225366195071</v>
      </c>
      <c r="V28" s="2">
        <f t="shared" si="5"/>
        <v>4.932063763774473</v>
      </c>
    </row>
    <row r="29" spans="1:22" ht="12" customHeight="1">
      <c r="A29" s="6">
        <v>21</v>
      </c>
      <c r="B29" s="8" t="s">
        <v>120</v>
      </c>
      <c r="C29" s="9">
        <f>'[1]9_1'!D29</f>
        <v>8647</v>
      </c>
      <c r="D29" s="9">
        <f>'Z9_1'!A22</f>
        <v>7964</v>
      </c>
      <c r="E29" s="9">
        <f>'[1]9_1'!G29</f>
        <v>361</v>
      </c>
      <c r="F29" s="32">
        <f t="shared" si="6"/>
        <v>4.174858332369608</v>
      </c>
      <c r="G29" s="9">
        <f>'Z9_1'!B22</f>
        <v>334</v>
      </c>
      <c r="H29" s="32">
        <f t="shared" si="7"/>
        <v>4.1938724259166245</v>
      </c>
      <c r="I29" s="9">
        <f>'[1]9_1'!K29</f>
        <v>102</v>
      </c>
      <c r="J29" s="32">
        <f t="shared" si="8"/>
        <v>1.1795998612235457</v>
      </c>
      <c r="K29" s="33">
        <f>'Z9_1'!C22</f>
        <v>69</v>
      </c>
      <c r="L29" s="32">
        <f t="shared" si="9"/>
        <v>0.8663987945755901</v>
      </c>
      <c r="M29" s="22">
        <f t="shared" si="10"/>
        <v>463</v>
      </c>
      <c r="N29" s="32">
        <f t="shared" si="11"/>
        <v>5.354458193593154</v>
      </c>
      <c r="O29" s="22">
        <f t="shared" si="12"/>
        <v>403</v>
      </c>
      <c r="P29" s="32">
        <f t="shared" si="13"/>
        <v>5.060271220492215</v>
      </c>
      <c r="Q29" s="2">
        <f t="shared" si="0"/>
        <v>4.174858332369608</v>
      </c>
      <c r="R29" s="2">
        <f t="shared" si="1"/>
        <v>4.1938724259166245</v>
      </c>
      <c r="S29" s="2">
        <f t="shared" si="2"/>
        <v>1.1795998612235457</v>
      </c>
      <c r="T29" s="2">
        <f t="shared" si="3"/>
        <v>0.8663987945755901</v>
      </c>
      <c r="U29" s="2">
        <f t="shared" si="4"/>
        <v>5.354458193593154</v>
      </c>
      <c r="V29" s="2">
        <f t="shared" si="5"/>
        <v>5.060271220492215</v>
      </c>
    </row>
    <row r="30" spans="1:22" ht="12" customHeight="1">
      <c r="A30" s="6">
        <v>22</v>
      </c>
      <c r="B30" s="8" t="s">
        <v>121</v>
      </c>
      <c r="C30" s="9">
        <f>'[1]9_1'!D30</f>
        <v>8551</v>
      </c>
      <c r="D30" s="9">
        <f>'Z9_1'!A23</f>
        <v>8640</v>
      </c>
      <c r="E30" s="9">
        <f>'[1]9_1'!G30</f>
        <v>231</v>
      </c>
      <c r="F30" s="32">
        <f t="shared" si="6"/>
        <v>2.7014384282540056</v>
      </c>
      <c r="G30" s="9">
        <f>'Z9_1'!B23</f>
        <v>287</v>
      </c>
      <c r="H30" s="32">
        <f t="shared" si="7"/>
        <v>3.321759259259259</v>
      </c>
      <c r="I30" s="9">
        <f>'[1]9_1'!K30</f>
        <v>52</v>
      </c>
      <c r="J30" s="32">
        <f t="shared" si="8"/>
        <v>0.6081160098234125</v>
      </c>
      <c r="K30" s="33">
        <f>'Z9_1'!C23</f>
        <v>43</v>
      </c>
      <c r="L30" s="32">
        <f t="shared" si="9"/>
        <v>0.4976851851851852</v>
      </c>
      <c r="M30" s="22">
        <f t="shared" si="10"/>
        <v>283</v>
      </c>
      <c r="N30" s="32">
        <f t="shared" si="11"/>
        <v>3.309554438077418</v>
      </c>
      <c r="O30" s="22">
        <f t="shared" si="12"/>
        <v>330</v>
      </c>
      <c r="P30" s="32">
        <f t="shared" si="13"/>
        <v>3.8194444444444446</v>
      </c>
      <c r="Q30" s="2">
        <f t="shared" si="0"/>
        <v>2.7014384282540056</v>
      </c>
      <c r="R30" s="2">
        <f t="shared" si="1"/>
        <v>3.321759259259259</v>
      </c>
      <c r="S30" s="2">
        <f t="shared" si="2"/>
        <v>0.6081160098234125</v>
      </c>
      <c r="T30" s="2">
        <f t="shared" si="3"/>
        <v>0.4976851851851852</v>
      </c>
      <c r="U30" s="2">
        <f t="shared" si="4"/>
        <v>3.309554438077418</v>
      </c>
      <c r="V30" s="2">
        <f t="shared" si="5"/>
        <v>3.8194444444444446</v>
      </c>
    </row>
    <row r="31" spans="1:22" ht="12" customHeight="1">
      <c r="A31" s="6">
        <v>23</v>
      </c>
      <c r="B31" s="8" t="s">
        <v>122</v>
      </c>
      <c r="C31" s="9">
        <f>'[1]9_1'!D31</f>
        <v>8918</v>
      </c>
      <c r="D31" s="9">
        <f>'Z9_1'!A24</f>
        <v>8245</v>
      </c>
      <c r="E31" s="9">
        <f>'[1]9_1'!G31</f>
        <v>276</v>
      </c>
      <c r="F31" s="32">
        <f t="shared" si="6"/>
        <v>3.0948643193541154</v>
      </c>
      <c r="G31" s="9">
        <f>'Z9_1'!B24</f>
        <v>286</v>
      </c>
      <c r="H31" s="32">
        <f t="shared" si="7"/>
        <v>3.468768950879321</v>
      </c>
      <c r="I31" s="9">
        <f>'[1]9_1'!K31</f>
        <v>118</v>
      </c>
      <c r="J31" s="32">
        <f t="shared" si="8"/>
        <v>1.3231666292890782</v>
      </c>
      <c r="K31" s="33">
        <f>'Z9_1'!C24</f>
        <v>131</v>
      </c>
      <c r="L31" s="32">
        <f t="shared" si="9"/>
        <v>1.5888417222559126</v>
      </c>
      <c r="M31" s="22">
        <f t="shared" si="10"/>
        <v>394</v>
      </c>
      <c r="N31" s="32">
        <f t="shared" si="11"/>
        <v>4.418030948643193</v>
      </c>
      <c r="O31" s="22">
        <f t="shared" si="12"/>
        <v>417</v>
      </c>
      <c r="P31" s="32">
        <f t="shared" si="13"/>
        <v>5.057610673135233</v>
      </c>
      <c r="Q31" s="2">
        <f t="shared" si="0"/>
        <v>3.0948643193541154</v>
      </c>
      <c r="R31" s="2">
        <f t="shared" si="1"/>
        <v>3.468768950879321</v>
      </c>
      <c r="S31" s="2">
        <f t="shared" si="2"/>
        <v>1.3231666292890782</v>
      </c>
      <c r="T31" s="2">
        <f t="shared" si="3"/>
        <v>1.5888417222559126</v>
      </c>
      <c r="U31" s="2">
        <f t="shared" si="4"/>
        <v>4.418030948643193</v>
      </c>
      <c r="V31" s="2">
        <f t="shared" si="5"/>
        <v>5.057610673135233</v>
      </c>
    </row>
    <row r="32" spans="1:22" ht="12" customHeight="1">
      <c r="A32" s="6">
        <v>24</v>
      </c>
      <c r="B32" s="8" t="s">
        <v>123</v>
      </c>
      <c r="C32" s="9">
        <f>'[1]9_1'!D32</f>
        <v>5252</v>
      </c>
      <c r="D32" s="9">
        <f>'Z9_1'!A25</f>
        <v>5406</v>
      </c>
      <c r="E32" s="9">
        <f>'[1]9_1'!G32</f>
        <v>184</v>
      </c>
      <c r="F32" s="32">
        <f t="shared" si="6"/>
        <v>3.5034272658035035</v>
      </c>
      <c r="G32" s="9">
        <f>'Z9_1'!B25</f>
        <v>221</v>
      </c>
      <c r="H32" s="32">
        <f t="shared" si="7"/>
        <v>4.088050314465409</v>
      </c>
      <c r="I32" s="9">
        <f>'[1]9_1'!K32</f>
        <v>51</v>
      </c>
      <c r="J32" s="32">
        <f t="shared" si="8"/>
        <v>0.9710586443259711</v>
      </c>
      <c r="K32" s="33">
        <f>'Z9_1'!C25</f>
        <v>61</v>
      </c>
      <c r="L32" s="32">
        <f t="shared" si="9"/>
        <v>1.1283758786533482</v>
      </c>
      <c r="M32" s="22">
        <f t="shared" si="10"/>
        <v>235</v>
      </c>
      <c r="N32" s="32">
        <f t="shared" si="11"/>
        <v>4.4744859101294745</v>
      </c>
      <c r="O32" s="22">
        <f t="shared" si="12"/>
        <v>282</v>
      </c>
      <c r="P32" s="32">
        <f t="shared" si="13"/>
        <v>5.216426193118757</v>
      </c>
      <c r="Q32" s="2">
        <f t="shared" si="0"/>
        <v>3.5034272658035035</v>
      </c>
      <c r="R32" s="2">
        <f t="shared" si="1"/>
        <v>4.088050314465409</v>
      </c>
      <c r="S32" s="2">
        <f t="shared" si="2"/>
        <v>0.9710586443259711</v>
      </c>
      <c r="T32" s="2">
        <f t="shared" si="3"/>
        <v>1.1283758786533482</v>
      </c>
      <c r="U32" s="2">
        <f t="shared" si="4"/>
        <v>4.4744859101294745</v>
      </c>
      <c r="V32" s="2">
        <f t="shared" si="5"/>
        <v>5.216426193118757</v>
      </c>
    </row>
    <row r="33" spans="1:22" ht="12" customHeight="1">
      <c r="A33" s="6">
        <v>25</v>
      </c>
      <c r="B33" s="8" t="s">
        <v>124</v>
      </c>
      <c r="C33" s="9">
        <f>'[1]9_1'!D33</f>
        <v>7505</v>
      </c>
      <c r="D33" s="9">
        <f>'Z9_1'!A26</f>
        <v>7620</v>
      </c>
      <c r="E33" s="9">
        <f>'[1]9_1'!G33</f>
        <v>217</v>
      </c>
      <c r="F33" s="32">
        <f t="shared" si="6"/>
        <v>2.8914057295136577</v>
      </c>
      <c r="G33" s="9">
        <f>'Z9_1'!B26</f>
        <v>209</v>
      </c>
      <c r="H33" s="32">
        <f t="shared" si="7"/>
        <v>2.742782152230971</v>
      </c>
      <c r="I33" s="9">
        <f>'[1]9_1'!K33</f>
        <v>85</v>
      </c>
      <c r="J33" s="32">
        <f t="shared" si="8"/>
        <v>1.1325782811459026</v>
      </c>
      <c r="K33" s="33">
        <f>'Z9_1'!C26</f>
        <v>88</v>
      </c>
      <c r="L33" s="32">
        <f t="shared" si="9"/>
        <v>1.1548556430446195</v>
      </c>
      <c r="M33" s="22">
        <f t="shared" si="10"/>
        <v>302</v>
      </c>
      <c r="N33" s="32">
        <f t="shared" si="11"/>
        <v>4.02398401065956</v>
      </c>
      <c r="O33" s="22">
        <f t="shared" si="12"/>
        <v>297</v>
      </c>
      <c r="P33" s="32">
        <f t="shared" si="13"/>
        <v>3.8976377952755907</v>
      </c>
      <c r="Q33" s="2">
        <f t="shared" si="0"/>
        <v>2.8914057295136577</v>
      </c>
      <c r="R33" s="2">
        <f t="shared" si="1"/>
        <v>2.742782152230971</v>
      </c>
      <c r="S33" s="2">
        <f t="shared" si="2"/>
        <v>1.1325782811459026</v>
      </c>
      <c r="T33" s="2">
        <f t="shared" si="3"/>
        <v>1.1548556430446195</v>
      </c>
      <c r="U33" s="2">
        <f t="shared" si="4"/>
        <v>4.02398401065956</v>
      </c>
      <c r="V33" s="2">
        <f t="shared" si="5"/>
        <v>3.8976377952755907</v>
      </c>
    </row>
    <row r="34" spans="1:22" ht="12" customHeight="1">
      <c r="A34" s="6">
        <v>26</v>
      </c>
      <c r="B34" s="8" t="s">
        <v>125</v>
      </c>
      <c r="C34" s="9">
        <f>'[1]9_1'!D34</f>
        <v>18874</v>
      </c>
      <c r="D34" s="9">
        <f>'Z9_1'!A27</f>
        <v>17712</v>
      </c>
      <c r="E34" s="9">
        <f>'[1]9_1'!G34</f>
        <v>1451</v>
      </c>
      <c r="F34" s="32">
        <f t="shared" si="6"/>
        <v>7.687824520504398</v>
      </c>
      <c r="G34" s="9">
        <f>'Z9_1'!B27</f>
        <v>1457</v>
      </c>
      <c r="H34" s="32">
        <f t="shared" si="7"/>
        <v>8.22606142728094</v>
      </c>
      <c r="I34" s="9">
        <f>'[1]9_1'!K34</f>
        <v>7</v>
      </c>
      <c r="J34" s="32">
        <f t="shared" si="8"/>
        <v>0.03708805764543817</v>
      </c>
      <c r="K34" s="33">
        <f>'Z9_1'!C27</f>
        <v>5</v>
      </c>
      <c r="L34" s="32">
        <f t="shared" si="9"/>
        <v>0.028229448961156277</v>
      </c>
      <c r="M34" s="22">
        <f t="shared" si="10"/>
        <v>1458</v>
      </c>
      <c r="N34" s="32">
        <f t="shared" si="11"/>
        <v>7.724912578149835</v>
      </c>
      <c r="O34" s="22">
        <f t="shared" si="12"/>
        <v>1462</v>
      </c>
      <c r="P34" s="32">
        <f t="shared" si="13"/>
        <v>8.254290876242095</v>
      </c>
      <c r="Q34" s="2">
        <f t="shared" si="0"/>
        <v>7.687824520504398</v>
      </c>
      <c r="R34" s="2">
        <f t="shared" si="1"/>
        <v>8.22606142728094</v>
      </c>
      <c r="S34" s="2">
        <f t="shared" si="2"/>
        <v>0.03708805764543817</v>
      </c>
      <c r="T34" s="2">
        <f t="shared" si="3"/>
        <v>0.028229448961156277</v>
      </c>
      <c r="U34" s="2">
        <f t="shared" si="4"/>
        <v>7.724912578149835</v>
      </c>
      <c r="V34" s="2">
        <f t="shared" si="5"/>
        <v>8.254290876242095</v>
      </c>
    </row>
    <row r="35" spans="1:22" ht="12" customHeight="1">
      <c r="A35" s="6">
        <v>27</v>
      </c>
      <c r="B35" s="8" t="s">
        <v>126</v>
      </c>
      <c r="C35" s="9">
        <f>'[1]9_1'!D35</f>
        <v>0</v>
      </c>
      <c r="D35" s="9">
        <f>'Z9_1'!A28</f>
        <v>0</v>
      </c>
      <c r="E35" s="9">
        <f>'[1]9_1'!G35</f>
        <v>0</v>
      </c>
      <c r="F35" s="32">
        <f t="shared" si="6"/>
        <v>0</v>
      </c>
      <c r="G35" s="9">
        <f>'Z9_1'!B28</f>
        <v>0</v>
      </c>
      <c r="H35" s="32"/>
      <c r="I35" s="9">
        <f>'[1]9_1'!K35</f>
        <v>0</v>
      </c>
      <c r="J35" s="32">
        <f t="shared" si="8"/>
        <v>0</v>
      </c>
      <c r="K35" s="33">
        <f>'Z9_1'!C28</f>
        <v>0</v>
      </c>
      <c r="L35" s="32">
        <f t="shared" si="9"/>
        <v>0</v>
      </c>
      <c r="M35" s="22">
        <f t="shared" si="10"/>
        <v>0</v>
      </c>
      <c r="N35" s="32">
        <f t="shared" si="11"/>
        <v>0</v>
      </c>
      <c r="O35" s="22">
        <f t="shared" si="12"/>
        <v>0</v>
      </c>
      <c r="P35" s="32"/>
      <c r="Q35" s="2" t="e">
        <f t="shared" si="0"/>
        <v>#DIV/0!</v>
      </c>
      <c r="R35" s="2" t="e">
        <f t="shared" si="1"/>
        <v>#DIV/0!</v>
      </c>
      <c r="S35" s="2" t="e">
        <f t="shared" si="2"/>
        <v>#DIV/0!</v>
      </c>
      <c r="T35" s="2" t="e">
        <f t="shared" si="3"/>
        <v>#DIV/0!</v>
      </c>
      <c r="U35" s="2" t="e">
        <f t="shared" si="4"/>
        <v>#DIV/0!</v>
      </c>
      <c r="V35" s="2" t="e">
        <f t="shared" si="5"/>
        <v>#DIV/0!</v>
      </c>
    </row>
    <row r="36" spans="1:22" s="24" customFormat="1" ht="13.5" customHeight="1">
      <c r="A36" s="34"/>
      <c r="B36" s="35" t="s">
        <v>127</v>
      </c>
      <c r="C36" s="36">
        <f>'[1]9_1'!D36</f>
        <v>283093</v>
      </c>
      <c r="D36" s="36">
        <f>SUM(D9:D35)</f>
        <v>277520</v>
      </c>
      <c r="E36" s="36">
        <f>'[1]9_1'!G36</f>
        <v>10695</v>
      </c>
      <c r="F36" s="37">
        <f t="shared" si="6"/>
        <v>3.7779104393255927</v>
      </c>
      <c r="G36" s="36">
        <f>SUM(G9:G35)</f>
        <v>10377</v>
      </c>
      <c r="H36" s="37">
        <f t="shared" si="7"/>
        <v>3.7391899682905736</v>
      </c>
      <c r="I36" s="36">
        <f>'[1]9_1'!K36</f>
        <v>2775</v>
      </c>
      <c r="J36" s="37">
        <f t="shared" si="8"/>
        <v>0.9802432416202449</v>
      </c>
      <c r="K36" s="38">
        <f>SUM(K9:K35)</f>
        <v>2659</v>
      </c>
      <c r="L36" s="37">
        <f t="shared" si="9"/>
        <v>0.9581291438454886</v>
      </c>
      <c r="M36" s="39">
        <f t="shared" si="10"/>
        <v>13470</v>
      </c>
      <c r="N36" s="37">
        <f t="shared" si="11"/>
        <v>4.758153680945838</v>
      </c>
      <c r="O36" s="39">
        <f>SUM(O9:O35)</f>
        <v>13036</v>
      </c>
      <c r="P36" s="37">
        <f t="shared" si="13"/>
        <v>4.6973191121360625</v>
      </c>
      <c r="Q36" s="23">
        <f t="shared" si="0"/>
        <v>3.7779104393255927</v>
      </c>
      <c r="R36" s="23">
        <f t="shared" si="1"/>
        <v>3.7391899682905736</v>
      </c>
      <c r="S36" s="23">
        <f t="shared" si="2"/>
        <v>0.9802432416202449</v>
      </c>
      <c r="T36" s="23">
        <f t="shared" si="3"/>
        <v>0.9581291438454886</v>
      </c>
      <c r="U36" s="23">
        <f t="shared" si="4"/>
        <v>4.758153680945838</v>
      </c>
      <c r="V36" s="23">
        <f t="shared" si="5"/>
        <v>4.6973191121360625</v>
      </c>
    </row>
    <row r="37" spans="17:22" ht="12.75">
      <c r="Q37" s="2"/>
      <c r="R37" s="2"/>
      <c r="S37" s="2"/>
      <c r="T37" s="2"/>
      <c r="U37" s="2"/>
      <c r="V37" s="2"/>
    </row>
    <row r="38" spans="2:22" ht="12.75">
      <c r="B38" s="14" t="s">
        <v>128</v>
      </c>
      <c r="Q38" s="2"/>
      <c r="R38" s="2"/>
      <c r="S38" s="2"/>
      <c r="T38" s="2"/>
      <c r="U38" s="2"/>
      <c r="V38" s="2"/>
    </row>
    <row r="39" spans="17:22" ht="12.75">
      <c r="Q39" s="2"/>
      <c r="R39" s="2"/>
      <c r="S39" s="2"/>
      <c r="T39" s="2"/>
      <c r="U39" s="2"/>
      <c r="V39" s="2"/>
    </row>
    <row r="40" spans="17:22" ht="12.75">
      <c r="Q40" s="2"/>
      <c r="R40" s="2"/>
      <c r="S40" s="2"/>
      <c r="T40" s="2"/>
      <c r="U40" s="2"/>
      <c r="V40" s="2"/>
    </row>
    <row r="41" spans="17:22" ht="12.75">
      <c r="Q41" s="2"/>
      <c r="R41" s="2"/>
      <c r="S41" s="2"/>
      <c r="T41" s="2"/>
      <c r="U41" s="2"/>
      <c r="V41" s="2"/>
    </row>
    <row r="42" spans="17:22" ht="12.75">
      <c r="Q42" s="2"/>
      <c r="R42" s="2"/>
      <c r="S42" s="2"/>
      <c r="T42" s="2"/>
      <c r="U42" s="2"/>
      <c r="V42" s="2"/>
    </row>
    <row r="43" spans="17:22" ht="12.75">
      <c r="Q43" s="2"/>
      <c r="R43" s="2"/>
      <c r="S43" s="2"/>
      <c r="T43" s="2"/>
      <c r="U43" s="2"/>
      <c r="V43" s="2"/>
    </row>
    <row r="44" spans="17:22" ht="12.75">
      <c r="Q44" s="2"/>
      <c r="R44" s="2"/>
      <c r="S44" s="2"/>
      <c r="T44" s="2"/>
      <c r="U44" s="2"/>
      <c r="V44" s="2"/>
    </row>
    <row r="45" spans="17:22" ht="12.75">
      <c r="Q45" s="2"/>
      <c r="R45" s="2"/>
      <c r="S45" s="2"/>
      <c r="T45" s="2"/>
      <c r="U45" s="2"/>
      <c r="V45" s="2"/>
    </row>
    <row r="46" spans="17:22" ht="12.75">
      <c r="Q46" s="2"/>
      <c r="R46" s="2"/>
      <c r="S46" s="2"/>
      <c r="T46" s="2"/>
      <c r="U46" s="2"/>
      <c r="V46" s="2"/>
    </row>
    <row r="47" spans="17:22" ht="12.75">
      <c r="Q47" s="2"/>
      <c r="R47" s="2"/>
      <c r="S47" s="2"/>
      <c r="T47" s="2"/>
      <c r="U47" s="2"/>
      <c r="V47" s="2"/>
    </row>
    <row r="48" spans="17:22" ht="12.75">
      <c r="Q48" s="2"/>
      <c r="R48" s="2"/>
      <c r="S48" s="2"/>
      <c r="T48" s="2"/>
      <c r="U48" s="2"/>
      <c r="V48" s="2"/>
    </row>
    <row r="49" spans="17:22" ht="12.75">
      <c r="Q49" s="2"/>
      <c r="R49" s="2"/>
      <c r="S49" s="2"/>
      <c r="T49" s="2"/>
      <c r="U49" s="2"/>
      <c r="V49" s="2"/>
    </row>
    <row r="50" spans="17:22" ht="12.75">
      <c r="Q50" s="2"/>
      <c r="R50" s="2"/>
      <c r="S50" s="2"/>
      <c r="T50" s="2"/>
      <c r="U50" s="2"/>
      <c r="V50" s="2"/>
    </row>
    <row r="51" spans="17:22" ht="12.75">
      <c r="Q51" s="2"/>
      <c r="R51" s="2"/>
      <c r="S51" s="2"/>
      <c r="T51" s="2"/>
      <c r="U51" s="2"/>
      <c r="V51" s="2"/>
    </row>
    <row r="52" spans="17:22" ht="12.75">
      <c r="Q52" s="2"/>
      <c r="R52" s="2"/>
      <c r="S52" s="2"/>
      <c r="T52" s="2"/>
      <c r="U52" s="2"/>
      <c r="V52" s="2"/>
    </row>
    <row r="53" spans="17:22" ht="12.75">
      <c r="Q53" s="2"/>
      <c r="R53" s="2"/>
      <c r="S53" s="2"/>
      <c r="T53" s="2"/>
      <c r="U53" s="2"/>
      <c r="V53" s="2"/>
    </row>
    <row r="54" spans="17:22" ht="12.75">
      <c r="Q54" s="2"/>
      <c r="R54" s="2"/>
      <c r="S54" s="2"/>
      <c r="T54" s="2"/>
      <c r="U54" s="2"/>
      <c r="V54" s="2"/>
    </row>
    <row r="55" spans="17:22" ht="12.75">
      <c r="Q55" s="2"/>
      <c r="R55" s="2"/>
      <c r="S55" s="2"/>
      <c r="T55" s="2"/>
      <c r="U55" s="2"/>
      <c r="V55" s="2"/>
    </row>
    <row r="56" spans="17:22" ht="12.75">
      <c r="Q56" s="2"/>
      <c r="R56" s="2"/>
      <c r="S56" s="2"/>
      <c r="T56" s="2"/>
      <c r="U56" s="2"/>
      <c r="V56" s="2"/>
    </row>
    <row r="57" spans="17:22" ht="12.75">
      <c r="Q57" s="2"/>
      <c r="R57" s="2"/>
      <c r="S57" s="2"/>
      <c r="T57" s="2"/>
      <c r="U57" s="2"/>
      <c r="V57" s="2"/>
    </row>
    <row r="58" spans="17:22" ht="12.75">
      <c r="Q58" s="2"/>
      <c r="R58" s="2"/>
      <c r="S58" s="2"/>
      <c r="T58" s="2"/>
      <c r="U58" s="2"/>
      <c r="V58" s="2"/>
    </row>
    <row r="59" spans="17:22" ht="12.75">
      <c r="Q59" s="2"/>
      <c r="R59" s="2"/>
      <c r="S59" s="2"/>
      <c r="T59" s="2"/>
      <c r="U59" s="2"/>
      <c r="V59" s="2"/>
    </row>
    <row r="60" spans="17:22" ht="12.75">
      <c r="Q60" s="2"/>
      <c r="R60" s="2"/>
      <c r="S60" s="2"/>
      <c r="T60" s="2"/>
      <c r="U60" s="2"/>
      <c r="V60" s="2"/>
    </row>
    <row r="61" spans="17:22" ht="12.75">
      <c r="Q61" s="2"/>
      <c r="R61" s="2"/>
      <c r="S61" s="2"/>
      <c r="T61" s="2"/>
      <c r="U61" s="2"/>
      <c r="V61" s="2"/>
    </row>
  </sheetData>
  <sheetProtection/>
  <mergeCells count="16">
    <mergeCell ref="M6:N6"/>
    <mergeCell ref="O6:P6"/>
    <mergeCell ref="D6:D7"/>
    <mergeCell ref="E6:F6"/>
    <mergeCell ref="G6:H6"/>
    <mergeCell ref="I6:J6"/>
    <mergeCell ref="A2:P2"/>
    <mergeCell ref="A4:P4"/>
    <mergeCell ref="A5:A7"/>
    <mergeCell ref="B5:B7"/>
    <mergeCell ref="C5:D5"/>
    <mergeCell ref="E5:H5"/>
    <mergeCell ref="I5:L5"/>
    <mergeCell ref="M5:P5"/>
    <mergeCell ref="C6:C7"/>
    <mergeCell ref="K6:L6"/>
  </mergeCells>
  <conditionalFormatting sqref="C9:P36">
    <cfRule type="cellIs" priority="1" dxfId="1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  <ignoredErrors>
    <ignoredError sqref="C10:P34 C36:P36 C35:G35 I35:O35 C9:G9 I9:O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20" t="s">
        <v>129</v>
      </c>
      <c r="B1" s="20" t="s">
        <v>130</v>
      </c>
      <c r="C1" s="20" t="s">
        <v>131</v>
      </c>
      <c r="D1" s="20" t="s">
        <v>132</v>
      </c>
    </row>
    <row r="2" spans="1:3" ht="12.75">
      <c r="A2" s="20">
        <v>0</v>
      </c>
      <c r="B2" s="20">
        <v>0</v>
      </c>
      <c r="C2" s="20">
        <v>0</v>
      </c>
    </row>
    <row r="3" spans="1:3" ht="12.75">
      <c r="A3" s="20">
        <v>11814</v>
      </c>
      <c r="B3" s="20">
        <v>352</v>
      </c>
      <c r="C3" s="20">
        <v>64</v>
      </c>
    </row>
    <row r="4" spans="1:3" ht="12.75">
      <c r="A4" s="20">
        <v>5566</v>
      </c>
      <c r="B4" s="20">
        <v>202</v>
      </c>
      <c r="C4" s="20">
        <v>33</v>
      </c>
    </row>
    <row r="5" spans="1:3" ht="12.75">
      <c r="A5" s="20">
        <v>26180</v>
      </c>
      <c r="B5" s="20">
        <v>1055</v>
      </c>
      <c r="C5" s="20">
        <v>356</v>
      </c>
    </row>
    <row r="6" spans="1:3" ht="12.75">
      <c r="A6" s="20">
        <v>22785</v>
      </c>
      <c r="B6" s="20">
        <v>388</v>
      </c>
      <c r="C6" s="20">
        <v>104</v>
      </c>
    </row>
    <row r="7" spans="1:3" ht="12.75">
      <c r="A7" s="20">
        <v>9051</v>
      </c>
      <c r="B7" s="20">
        <v>315</v>
      </c>
      <c r="C7" s="20">
        <v>71</v>
      </c>
    </row>
    <row r="8" spans="1:3" ht="12.75">
      <c r="A8" s="20">
        <v>6373</v>
      </c>
      <c r="B8" s="20">
        <v>280</v>
      </c>
      <c r="C8" s="20">
        <v>158</v>
      </c>
    </row>
    <row r="9" spans="1:3" ht="12.75">
      <c r="A9" s="20">
        <v>15476</v>
      </c>
      <c r="B9" s="20">
        <v>503</v>
      </c>
      <c r="C9" s="20">
        <v>141</v>
      </c>
    </row>
    <row r="10" spans="1:3" ht="12.75">
      <c r="A10" s="20">
        <v>7150</v>
      </c>
      <c r="B10" s="20">
        <v>269</v>
      </c>
      <c r="C10" s="20">
        <v>59</v>
      </c>
    </row>
    <row r="11" spans="1:3" ht="12.75">
      <c r="A11" s="20">
        <v>13211</v>
      </c>
      <c r="B11" s="20">
        <v>582</v>
      </c>
      <c r="C11" s="20">
        <v>80</v>
      </c>
    </row>
    <row r="12" spans="1:3" ht="12.75">
      <c r="A12" s="20">
        <v>7368</v>
      </c>
      <c r="B12" s="20">
        <v>273</v>
      </c>
      <c r="C12" s="20">
        <v>66</v>
      </c>
    </row>
    <row r="13" spans="1:3" ht="12.75">
      <c r="A13" s="20">
        <v>8987</v>
      </c>
      <c r="B13" s="20">
        <v>100</v>
      </c>
      <c r="C13" s="20">
        <v>73</v>
      </c>
    </row>
    <row r="14" spans="1:3" ht="12.75">
      <c r="A14" s="20">
        <v>11878</v>
      </c>
      <c r="B14" s="20">
        <v>643</v>
      </c>
      <c r="C14" s="20">
        <v>85</v>
      </c>
    </row>
    <row r="15" spans="1:3" ht="12.75">
      <c r="A15" s="20">
        <v>9156</v>
      </c>
      <c r="B15" s="20">
        <v>334</v>
      </c>
      <c r="C15" s="20">
        <v>119</v>
      </c>
    </row>
    <row r="16" spans="1:3" ht="12.75">
      <c r="A16" s="20">
        <v>17469</v>
      </c>
      <c r="B16" s="20">
        <v>686</v>
      </c>
      <c r="C16" s="20">
        <v>245</v>
      </c>
    </row>
    <row r="17" spans="1:3" ht="12.75">
      <c r="A17" s="20">
        <v>11336</v>
      </c>
      <c r="B17" s="20">
        <v>354</v>
      </c>
      <c r="C17" s="20">
        <v>60</v>
      </c>
    </row>
    <row r="18" spans="1:3" ht="12.75">
      <c r="A18" s="20">
        <v>5776</v>
      </c>
      <c r="B18" s="20">
        <v>296</v>
      </c>
      <c r="C18" s="20">
        <v>61</v>
      </c>
    </row>
    <row r="19" spans="1:3" ht="12.75">
      <c r="A19" s="20">
        <v>7809</v>
      </c>
      <c r="B19" s="20">
        <v>221</v>
      </c>
      <c r="C19" s="20">
        <v>75</v>
      </c>
    </row>
    <row r="20" spans="1:3" ht="12.75">
      <c r="A20" s="20">
        <v>5854</v>
      </c>
      <c r="B20" s="20">
        <v>170</v>
      </c>
      <c r="C20" s="20">
        <v>50</v>
      </c>
    </row>
    <row r="21" spans="1:3" ht="12.75">
      <c r="A21" s="20">
        <v>18694</v>
      </c>
      <c r="B21" s="20">
        <v>560</v>
      </c>
      <c r="C21" s="20">
        <v>362</v>
      </c>
    </row>
    <row r="22" spans="1:3" ht="12.75">
      <c r="A22" s="20">
        <v>7964</v>
      </c>
      <c r="B22" s="20">
        <v>334</v>
      </c>
      <c r="C22" s="20">
        <v>69</v>
      </c>
    </row>
    <row r="23" spans="1:3" ht="12.75">
      <c r="A23" s="20">
        <v>8640</v>
      </c>
      <c r="B23" s="20">
        <v>287</v>
      </c>
      <c r="C23" s="20">
        <v>43</v>
      </c>
    </row>
    <row r="24" spans="1:3" ht="12.75">
      <c r="A24" s="20">
        <v>8245</v>
      </c>
      <c r="B24" s="20">
        <v>286</v>
      </c>
      <c r="C24" s="20">
        <v>131</v>
      </c>
    </row>
    <row r="25" spans="1:3" ht="12.75">
      <c r="A25" s="20">
        <v>5406</v>
      </c>
      <c r="B25" s="20">
        <v>221</v>
      </c>
      <c r="C25" s="20">
        <v>61</v>
      </c>
    </row>
    <row r="26" spans="1:3" ht="12.75">
      <c r="A26" s="20">
        <v>7620</v>
      </c>
      <c r="B26" s="20">
        <v>209</v>
      </c>
      <c r="C26" s="20">
        <v>88</v>
      </c>
    </row>
    <row r="27" spans="1:3" ht="12.75">
      <c r="A27" s="20">
        <v>17712</v>
      </c>
      <c r="B27" s="20">
        <v>1457</v>
      </c>
      <c r="C27" s="20">
        <v>5</v>
      </c>
    </row>
    <row r="28" spans="1:3" ht="12.75">
      <c r="A28" s="20">
        <v>0</v>
      </c>
      <c r="B28" s="20">
        <v>0</v>
      </c>
      <c r="C28" s="2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2016-08-17T11:34:55Z</cp:lastPrinted>
  <dcterms:created xsi:type="dcterms:W3CDTF">2011-07-25T06:37:41Z</dcterms:created>
  <dcterms:modified xsi:type="dcterms:W3CDTF">2016-08-17T11:35:50Z</dcterms:modified>
  <cp:category/>
  <cp:version/>
  <cp:contentType/>
  <cp:contentStatus/>
</cp:coreProperties>
</file>