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41" windowWidth="15480" windowHeight="11400" activeTab="0"/>
  </bookViews>
  <sheets>
    <sheet name="9_1" sheetId="1" r:id="rId1"/>
  </sheet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#REF!</definedName>
    <definedName name="_xlnm.Print_Area" localSheetId="0">'9_1'!$A$1:$P$39</definedName>
  </definedNames>
  <calcPr fullCalcOnLoad="1"/>
</workbook>
</file>

<file path=xl/sharedStrings.xml><?xml version="1.0" encoding="utf-8"?>
<sst xmlns="http://schemas.openxmlformats.org/spreadsheetml/2006/main" count="60" uniqueCount="44">
  <si>
    <t>Таблиця 9.1</t>
  </si>
  <si>
    <t>Якість розгляду місцевими загальними судами цивільних справ</t>
  </si>
  <si>
    <t>Скасовано та змінено апеляційними загальними судами рішень місцевих загальних судів</t>
  </si>
  <si>
    <t>№ з/п</t>
  </si>
  <si>
    <t>Область
(регіон)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</si>
  <si>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</si>
  <si>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</si>
  <si>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</si>
  <si>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</si>
  <si>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</si>
  <si>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</si>
  <si>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</si>
  <si>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</si>
  <si>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</si>
  <si>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</si>
  <si>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</si>
  <si>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</si>
  <si>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</si>
  <si>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</si>
  <si>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</si>
  <si>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</si>
  <si>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</si>
  <si>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</si>
  <si>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</si>
  <si>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</si>
  <si>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</si>
  <si>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</si>
  <si>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</si>
  <si>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</si>
  <si>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</si>
  <si>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</si>
  <si>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</si>
  <si>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</si>
  <si>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</si>
  <si>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</si>
  <si>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</si>
  <si>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</si>
  <si>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</si>
  <si>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</si>
  <si>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</si>
  <si>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</si>
  <si>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ухваленням  рішення</t>
  </si>
  <si>
    <t>2017 рік</t>
  </si>
  <si>
    <t>2016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</si>
</sst>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3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left" wrapText="1"/>
      <protection locked="0"/>
    </xf>
    <xf numFmtId="3" fontId="5" fillId="34" borderId="10" xfId="0" applyNumberFormat="1" applyFont="1" applyFill="1" applyBorder="1" applyAlignment="1" applyProtection="1">
      <alignment horizontal="right" wrapText="1"/>
      <protection locked="0"/>
    </xf>
    <xf numFmtId="4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.375" style="1" customWidth="1"/>
    <col min="2" max="2" width="25.625" style="1" customWidth="1"/>
    <col min="3" max="3" width="9.25390625" style="1" customWidth="1"/>
    <col min="4" max="4" width="9.625" style="1" customWidth="1"/>
    <col min="5" max="6" width="7.75390625" style="1" customWidth="1"/>
    <col min="7" max="7" width="7.00390625" style="1" customWidth="1"/>
    <col min="8" max="8" width="7.75390625" style="1" customWidth="1"/>
    <col min="9" max="9" width="8.875" style="1" customWidth="1"/>
    <col min="10" max="10" width="7.75390625" style="1" customWidth="1"/>
    <col min="11" max="11" width="9.125" style="1" customWidth="1"/>
    <col min="12" max="12" width="7.75390625" style="1" customWidth="1"/>
    <col min="13" max="13" width="8.75390625" style="1" customWidth="1"/>
    <col min="14" max="14" width="7.75390625" style="1" customWidth="1"/>
    <col min="15" max="15" width="9.125" style="1" customWidth="1"/>
    <col min="16" max="16" width="7.75390625" style="1" customWidth="1"/>
    <col min="17" max="22" width="4.75390625" style="1" customWidth="1"/>
    <col min="23" max="16384" width="9.125" style="1" customWidth="1"/>
  </cols>
  <sheetData>
    <row r="1" spans="1:15" ht="15.75" customHeight="1">
      <c r="A1" s="12"/>
      <c r="O1" s="7" t="s">
        <v>0</v>
      </c>
    </row>
    <row r="2" spans="1:16" ht="21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9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48.75" customHeight="1">
      <c r="A5" s="28" t="s">
        <v>3</v>
      </c>
      <c r="B5" s="29" t="s">
        <v>4</v>
      </c>
      <c r="C5" s="30" t="s">
        <v>5</v>
      </c>
      <c r="D5" s="30"/>
      <c r="E5" s="30" t="s">
        <v>6</v>
      </c>
      <c r="F5" s="30"/>
      <c r="G5" s="30"/>
      <c r="H5" s="30"/>
      <c r="I5" s="30" t="s">
        <v>7</v>
      </c>
      <c r="J5" s="30"/>
      <c r="K5" s="30"/>
      <c r="L5" s="30"/>
      <c r="M5" s="30" t="s">
        <v>8</v>
      </c>
      <c r="N5" s="30"/>
      <c r="O5" s="30"/>
      <c r="P5" s="30"/>
    </row>
    <row r="6" spans="1:16" ht="16.5" customHeight="1">
      <c r="A6" s="28"/>
      <c r="B6" s="29"/>
      <c r="C6" s="31" t="s">
        <v>43</v>
      </c>
      <c r="D6" s="31" t="s">
        <v>42</v>
      </c>
      <c r="E6" s="31" t="s">
        <v>43</v>
      </c>
      <c r="F6" s="31"/>
      <c r="G6" s="31" t="s">
        <v>42</v>
      </c>
      <c r="H6" s="31"/>
      <c r="I6" s="31" t="s">
        <v>43</v>
      </c>
      <c r="J6" s="31"/>
      <c r="K6" s="31" t="s">
        <v>42</v>
      </c>
      <c r="L6" s="31"/>
      <c r="M6" s="31" t="s">
        <v>43</v>
      </c>
      <c r="N6" s="31"/>
      <c r="O6" s="31" t="s">
        <v>42</v>
      </c>
      <c r="P6" s="31"/>
    </row>
    <row r="7" spans="1:16" ht="21" customHeight="1">
      <c r="A7" s="28"/>
      <c r="B7" s="29"/>
      <c r="C7" s="31"/>
      <c r="D7" s="31"/>
      <c r="E7" s="4" t="s">
        <v>9</v>
      </c>
      <c r="F7" s="13" t="s">
        <v>10</v>
      </c>
      <c r="G7" s="4" t="s">
        <v>9</v>
      </c>
      <c r="H7" s="13" t="s">
        <v>10</v>
      </c>
      <c r="I7" s="8" t="s">
        <v>9</v>
      </c>
      <c r="J7" s="13" t="s">
        <v>10</v>
      </c>
      <c r="K7" s="8" t="s">
        <v>9</v>
      </c>
      <c r="L7" s="13" t="s">
        <v>10</v>
      </c>
      <c r="M7" s="4" t="s">
        <v>9</v>
      </c>
      <c r="N7" s="13" t="s">
        <v>10</v>
      </c>
      <c r="O7" s="4" t="s">
        <v>9</v>
      </c>
      <c r="P7" s="13" t="s">
        <v>10</v>
      </c>
    </row>
    <row r="8" spans="1:16" ht="12" customHeight="1">
      <c r="A8" s="3" t="s">
        <v>11</v>
      </c>
      <c r="B8" s="3" t="s">
        <v>12</v>
      </c>
      <c r="C8" s="3">
        <v>1</v>
      </c>
      <c r="D8" s="3">
        <v>2</v>
      </c>
      <c r="E8" s="3">
        <v>3</v>
      </c>
      <c r="F8" s="14">
        <v>4</v>
      </c>
      <c r="G8" s="3">
        <v>5</v>
      </c>
      <c r="H8" s="14">
        <v>6</v>
      </c>
      <c r="I8" s="3">
        <v>7</v>
      </c>
      <c r="J8" s="14">
        <v>8</v>
      </c>
      <c r="K8" s="19">
        <v>9</v>
      </c>
      <c r="L8" s="14">
        <v>10</v>
      </c>
      <c r="M8" s="3">
        <v>11</v>
      </c>
      <c r="N8" s="14">
        <v>12</v>
      </c>
      <c r="O8" s="3">
        <v>13</v>
      </c>
      <c r="P8" s="14">
        <v>14</v>
      </c>
    </row>
    <row r="9" spans="1:22" ht="12" customHeight="1">
      <c r="A9" s="5">
        <v>1</v>
      </c>
      <c r="B9" s="6" t="s">
        <v>13</v>
      </c>
      <c r="C9" s="16"/>
      <c r="D9" s="16"/>
      <c r="E9" s="16"/>
      <c r="F9" s="15"/>
      <c r="G9" s="16"/>
      <c r="H9" s="15"/>
      <c r="I9" s="16"/>
      <c r="J9" s="15"/>
      <c r="K9" s="17"/>
      <c r="L9" s="15"/>
      <c r="M9" s="18"/>
      <c r="N9" s="15"/>
      <c r="O9" s="18"/>
      <c r="P9" s="15"/>
      <c r="Q9" s="2">
        <f aca="true" t="shared" si="0" ref="Q9:Q36">IF(C9=0,0,SUM(E9*100/C9))</f>
        <v>0</v>
      </c>
      <c r="R9" s="2">
        <f aca="true" t="shared" si="1" ref="R9:R36">IF(D9=0,0,SUM(G9*100/D9))</f>
        <v>0</v>
      </c>
      <c r="S9" s="2">
        <f aca="true" t="shared" si="2" ref="S9:S36">IF(C9=0,0,SUM(I9*100/C9))</f>
        <v>0</v>
      </c>
      <c r="T9" s="2">
        <f aca="true" t="shared" si="3" ref="T9:T36">IF(D9=0,0,SUM(K9*100/D9))</f>
        <v>0</v>
      </c>
      <c r="U9" s="2">
        <f aca="true" t="shared" si="4" ref="U9:U36">IF(C9=0,0,SUM(M9*100/C9))</f>
        <v>0</v>
      </c>
      <c r="V9" s="2">
        <f aca="true" t="shared" si="5" ref="V9:V36">IF(D9=0,0,SUM(O9*100/D9))</f>
        <v>0</v>
      </c>
    </row>
    <row r="10" spans="1:22" ht="12" customHeight="1">
      <c r="A10" s="5">
        <v>2</v>
      </c>
      <c r="B10" s="6" t="s">
        <v>14</v>
      </c>
      <c r="C10" s="16">
        <v>25170</v>
      </c>
      <c r="D10" s="16">
        <v>25184</v>
      </c>
      <c r="E10" s="16">
        <v>660</v>
      </c>
      <c r="F10" s="15">
        <f aca="true" t="shared" si="6" ref="F10:F34">IF(C10=0,0,E10*100/C10)</f>
        <v>2.622169249106079</v>
      </c>
      <c r="G10" s="16">
        <v>642</v>
      </c>
      <c r="H10" s="15">
        <f aca="true" t="shared" si="7" ref="H10:H34">IF(D10=0,"0",G10*100/D10)</f>
        <v>2.549237611181703</v>
      </c>
      <c r="I10" s="16">
        <v>104</v>
      </c>
      <c r="J10" s="15">
        <f aca="true" t="shared" si="8" ref="J10:J34">IF(C10=0,0,I10*100/C10)</f>
        <v>0.4131903059197457</v>
      </c>
      <c r="K10" s="17">
        <v>74</v>
      </c>
      <c r="L10" s="15">
        <f aca="true" t="shared" si="9" ref="L10:L34">IF(D10=0,0,K10*100/D10)</f>
        <v>0.29383735705209657</v>
      </c>
      <c r="M10" s="18">
        <f aca="true" t="shared" si="10" ref="M10:M34">E10+I10</f>
        <v>764</v>
      </c>
      <c r="N10" s="15">
        <f aca="true" t="shared" si="11" ref="N10:N34">IF(C10=0,0,M10*100/C10)</f>
        <v>3.0353595550258246</v>
      </c>
      <c r="O10" s="18">
        <f aca="true" t="shared" si="12" ref="O10:O34">G10+K10</f>
        <v>716</v>
      </c>
      <c r="P10" s="15">
        <f aca="true" t="shared" si="13" ref="P10:P36">IF(D10=0,"0",O10*100/D10)</f>
        <v>2.843074968233799</v>
      </c>
      <c r="Q10" s="2">
        <f t="shared" si="0"/>
        <v>2.622169249106079</v>
      </c>
      <c r="R10" s="2">
        <f t="shared" si="1"/>
        <v>2.549237611181703</v>
      </c>
      <c r="S10" s="2">
        <f t="shared" si="2"/>
        <v>0.4131903059197457</v>
      </c>
      <c r="T10" s="2">
        <f t="shared" si="3"/>
        <v>0.29383735705209657</v>
      </c>
      <c r="U10" s="2">
        <f t="shared" si="4"/>
        <v>3.0353595550258246</v>
      </c>
      <c r="V10" s="2">
        <f t="shared" si="5"/>
        <v>2.843074968233799</v>
      </c>
    </row>
    <row r="11" spans="1:22" ht="12" customHeight="1">
      <c r="A11" s="5">
        <v>3</v>
      </c>
      <c r="B11" s="6" t="s">
        <v>15</v>
      </c>
      <c r="C11" s="16">
        <v>11923</v>
      </c>
      <c r="D11" s="16">
        <v>11630</v>
      </c>
      <c r="E11" s="16">
        <v>344</v>
      </c>
      <c r="F11" s="15">
        <f t="shared" si="6"/>
        <v>2.88517990438648</v>
      </c>
      <c r="G11" s="16">
        <v>251</v>
      </c>
      <c r="H11" s="15">
        <f t="shared" si="7"/>
        <v>2.158211521926053</v>
      </c>
      <c r="I11" s="16">
        <v>67</v>
      </c>
      <c r="J11" s="15">
        <f t="shared" si="8"/>
        <v>0.561939109284576</v>
      </c>
      <c r="K11" s="17">
        <v>66</v>
      </c>
      <c r="L11" s="15">
        <f t="shared" si="9"/>
        <v>0.5674978503869303</v>
      </c>
      <c r="M11" s="18">
        <f t="shared" si="10"/>
        <v>411</v>
      </c>
      <c r="N11" s="15">
        <f t="shared" si="11"/>
        <v>3.447119013671056</v>
      </c>
      <c r="O11" s="18">
        <f t="shared" si="12"/>
        <v>317</v>
      </c>
      <c r="P11" s="15">
        <f t="shared" si="13"/>
        <v>2.7257093723129837</v>
      </c>
      <c r="Q11" s="2">
        <f t="shared" si="0"/>
        <v>2.88517990438648</v>
      </c>
      <c r="R11" s="2">
        <f t="shared" si="1"/>
        <v>2.158211521926053</v>
      </c>
      <c r="S11" s="2">
        <f t="shared" si="2"/>
        <v>0.561939109284576</v>
      </c>
      <c r="T11" s="2">
        <f t="shared" si="3"/>
        <v>0.5674978503869303</v>
      </c>
      <c r="U11" s="2">
        <f t="shared" si="4"/>
        <v>3.447119013671056</v>
      </c>
      <c r="V11" s="2">
        <f t="shared" si="5"/>
        <v>2.7257093723129837</v>
      </c>
    </row>
    <row r="12" spans="1:22" ht="12" customHeight="1">
      <c r="A12" s="5">
        <v>4</v>
      </c>
      <c r="B12" s="6" t="s">
        <v>16</v>
      </c>
      <c r="C12" s="16">
        <v>53346</v>
      </c>
      <c r="D12" s="16">
        <v>52009</v>
      </c>
      <c r="E12" s="16">
        <v>1936</v>
      </c>
      <c r="F12" s="15">
        <f t="shared" si="6"/>
        <v>3.62913807970607</v>
      </c>
      <c r="G12" s="16">
        <v>1479</v>
      </c>
      <c r="H12" s="15">
        <f t="shared" si="7"/>
        <v>2.843738583706666</v>
      </c>
      <c r="I12" s="16">
        <v>612</v>
      </c>
      <c r="J12" s="15">
        <f t="shared" si="8"/>
        <v>1.147227533460803</v>
      </c>
      <c r="K12" s="17">
        <v>431</v>
      </c>
      <c r="L12" s="15">
        <f t="shared" si="9"/>
        <v>0.828702724528447</v>
      </c>
      <c r="M12" s="18">
        <f t="shared" si="10"/>
        <v>2548</v>
      </c>
      <c r="N12" s="15">
        <f t="shared" si="11"/>
        <v>4.776365613166873</v>
      </c>
      <c r="O12" s="18">
        <f t="shared" si="12"/>
        <v>1910</v>
      </c>
      <c r="P12" s="15">
        <f t="shared" si="13"/>
        <v>3.672441308235113</v>
      </c>
      <c r="Q12" s="2">
        <f t="shared" si="0"/>
        <v>3.62913807970607</v>
      </c>
      <c r="R12" s="2">
        <f t="shared" si="1"/>
        <v>2.843738583706666</v>
      </c>
      <c r="S12" s="2">
        <f t="shared" si="2"/>
        <v>1.147227533460803</v>
      </c>
      <c r="T12" s="2">
        <f t="shared" si="3"/>
        <v>0.828702724528447</v>
      </c>
      <c r="U12" s="2">
        <f t="shared" si="4"/>
        <v>4.776365613166873</v>
      </c>
      <c r="V12" s="2">
        <f t="shared" si="5"/>
        <v>3.672441308235113</v>
      </c>
    </row>
    <row r="13" spans="1:22" ht="12" customHeight="1">
      <c r="A13" s="5">
        <v>5</v>
      </c>
      <c r="B13" s="6" t="s">
        <v>17</v>
      </c>
      <c r="C13" s="16">
        <v>48109</v>
      </c>
      <c r="D13" s="16">
        <v>48535</v>
      </c>
      <c r="E13" s="16">
        <v>702</v>
      </c>
      <c r="F13" s="15">
        <f t="shared" si="6"/>
        <v>1.4591864308133613</v>
      </c>
      <c r="G13" s="16">
        <v>519</v>
      </c>
      <c r="H13" s="15">
        <f t="shared" si="7"/>
        <v>1.0693314103224478</v>
      </c>
      <c r="I13" s="16">
        <v>203</v>
      </c>
      <c r="J13" s="15">
        <f t="shared" si="8"/>
        <v>0.42195846930927683</v>
      </c>
      <c r="K13" s="17">
        <v>275</v>
      </c>
      <c r="L13" s="15">
        <f t="shared" si="9"/>
        <v>0.5666014216544761</v>
      </c>
      <c r="M13" s="18">
        <f t="shared" si="10"/>
        <v>905</v>
      </c>
      <c r="N13" s="15">
        <f t="shared" si="11"/>
        <v>1.8811449001226381</v>
      </c>
      <c r="O13" s="18">
        <f t="shared" si="12"/>
        <v>794</v>
      </c>
      <c r="P13" s="15">
        <f t="shared" si="13"/>
        <v>1.635932831976924</v>
      </c>
      <c r="Q13" s="2">
        <f t="shared" si="0"/>
        <v>1.4591864308133613</v>
      </c>
      <c r="R13" s="2">
        <f t="shared" si="1"/>
        <v>1.0693314103224478</v>
      </c>
      <c r="S13" s="2">
        <f t="shared" si="2"/>
        <v>0.42195846930927683</v>
      </c>
      <c r="T13" s="2">
        <f t="shared" si="3"/>
        <v>0.5666014216544761</v>
      </c>
      <c r="U13" s="2">
        <f t="shared" si="4"/>
        <v>1.8811449001226381</v>
      </c>
      <c r="V13" s="2">
        <f t="shared" si="5"/>
        <v>1.635932831976924</v>
      </c>
    </row>
    <row r="14" spans="1:22" ht="12" customHeight="1">
      <c r="A14" s="5">
        <v>6</v>
      </c>
      <c r="B14" s="6" t="s">
        <v>18</v>
      </c>
      <c r="C14" s="16">
        <v>19049</v>
      </c>
      <c r="D14" s="16">
        <v>18583</v>
      </c>
      <c r="E14" s="16">
        <v>627</v>
      </c>
      <c r="F14" s="15">
        <f t="shared" si="6"/>
        <v>3.2915113654260066</v>
      </c>
      <c r="G14" s="16">
        <v>559</v>
      </c>
      <c r="H14" s="15">
        <f t="shared" si="7"/>
        <v>3.008125706290696</v>
      </c>
      <c r="I14" s="16">
        <v>131</v>
      </c>
      <c r="J14" s="15">
        <f t="shared" si="8"/>
        <v>0.6877001417397238</v>
      </c>
      <c r="K14" s="17">
        <v>94</v>
      </c>
      <c r="L14" s="15">
        <f t="shared" si="9"/>
        <v>0.5058386697519238</v>
      </c>
      <c r="M14" s="18">
        <f t="shared" si="10"/>
        <v>758</v>
      </c>
      <c r="N14" s="15">
        <f t="shared" si="11"/>
        <v>3.9792115071657306</v>
      </c>
      <c r="O14" s="18">
        <f t="shared" si="12"/>
        <v>653</v>
      </c>
      <c r="P14" s="15">
        <f t="shared" si="13"/>
        <v>3.51396437604262</v>
      </c>
      <c r="Q14" s="2">
        <f t="shared" si="0"/>
        <v>3.2915113654260066</v>
      </c>
      <c r="R14" s="2">
        <f t="shared" si="1"/>
        <v>3.008125706290696</v>
      </c>
      <c r="S14" s="2">
        <f t="shared" si="2"/>
        <v>0.6877001417397238</v>
      </c>
      <c r="T14" s="2">
        <f t="shared" si="3"/>
        <v>0.5058386697519238</v>
      </c>
      <c r="U14" s="2">
        <f t="shared" si="4"/>
        <v>3.9792115071657306</v>
      </c>
      <c r="V14" s="2">
        <f t="shared" si="5"/>
        <v>3.51396437604262</v>
      </c>
    </row>
    <row r="15" spans="1:22" ht="12" customHeight="1">
      <c r="A15" s="5">
        <v>7</v>
      </c>
      <c r="B15" s="6" t="s">
        <v>19</v>
      </c>
      <c r="C15" s="16">
        <v>13459</v>
      </c>
      <c r="D15" s="16">
        <v>12577</v>
      </c>
      <c r="E15" s="16">
        <v>493</v>
      </c>
      <c r="F15" s="15">
        <f t="shared" si="6"/>
        <v>3.662976446987146</v>
      </c>
      <c r="G15" s="16">
        <v>459</v>
      </c>
      <c r="H15" s="15">
        <f t="shared" si="7"/>
        <v>3.6495189631867695</v>
      </c>
      <c r="I15" s="16">
        <v>256</v>
      </c>
      <c r="J15" s="15">
        <f t="shared" si="8"/>
        <v>1.9020729623300394</v>
      </c>
      <c r="K15" s="17">
        <v>127</v>
      </c>
      <c r="L15" s="15">
        <f t="shared" si="9"/>
        <v>1.0097797566987359</v>
      </c>
      <c r="M15" s="18">
        <f t="shared" si="10"/>
        <v>749</v>
      </c>
      <c r="N15" s="15">
        <f t="shared" si="11"/>
        <v>5.565049409317186</v>
      </c>
      <c r="O15" s="18">
        <f t="shared" si="12"/>
        <v>586</v>
      </c>
      <c r="P15" s="15">
        <f t="shared" si="13"/>
        <v>4.659298719885506</v>
      </c>
      <c r="Q15" s="2">
        <f t="shared" si="0"/>
        <v>3.662976446987146</v>
      </c>
      <c r="R15" s="2">
        <f t="shared" si="1"/>
        <v>3.6495189631867695</v>
      </c>
      <c r="S15" s="2">
        <f t="shared" si="2"/>
        <v>1.9020729623300394</v>
      </c>
      <c r="T15" s="2">
        <f t="shared" si="3"/>
        <v>1.0097797566987359</v>
      </c>
      <c r="U15" s="2">
        <f t="shared" si="4"/>
        <v>5.565049409317186</v>
      </c>
      <c r="V15" s="2">
        <f t="shared" si="5"/>
        <v>4.659298719885506</v>
      </c>
    </row>
    <row r="16" spans="1:22" ht="12" customHeight="1">
      <c r="A16" s="5">
        <v>8</v>
      </c>
      <c r="B16" s="6" t="s">
        <v>20</v>
      </c>
      <c r="C16" s="16">
        <v>31542</v>
      </c>
      <c r="D16" s="16">
        <v>28573</v>
      </c>
      <c r="E16" s="16">
        <v>872</v>
      </c>
      <c r="F16" s="15">
        <f t="shared" si="6"/>
        <v>2.7645678777503013</v>
      </c>
      <c r="G16" s="16">
        <v>628</v>
      </c>
      <c r="H16" s="15">
        <f t="shared" si="7"/>
        <v>2.1978791166485845</v>
      </c>
      <c r="I16" s="16">
        <v>251</v>
      </c>
      <c r="J16" s="15">
        <f t="shared" si="8"/>
        <v>0.7957643776551899</v>
      </c>
      <c r="K16" s="17">
        <v>158</v>
      </c>
      <c r="L16" s="15">
        <f t="shared" si="9"/>
        <v>0.552969586672733</v>
      </c>
      <c r="M16" s="18">
        <f t="shared" si="10"/>
        <v>1123</v>
      </c>
      <c r="N16" s="15">
        <f t="shared" si="11"/>
        <v>3.5603322554054913</v>
      </c>
      <c r="O16" s="18">
        <f t="shared" si="12"/>
        <v>786</v>
      </c>
      <c r="P16" s="15">
        <f t="shared" si="13"/>
        <v>2.750848703321317</v>
      </c>
      <c r="Q16" s="2">
        <f t="shared" si="0"/>
        <v>2.7645678777503013</v>
      </c>
      <c r="R16" s="2">
        <f t="shared" si="1"/>
        <v>2.1978791166485845</v>
      </c>
      <c r="S16" s="2">
        <f t="shared" si="2"/>
        <v>0.7957643776551899</v>
      </c>
      <c r="T16" s="2">
        <f t="shared" si="3"/>
        <v>0.552969586672733</v>
      </c>
      <c r="U16" s="2">
        <f t="shared" si="4"/>
        <v>3.5603322554054913</v>
      </c>
      <c r="V16" s="2">
        <f t="shared" si="5"/>
        <v>2.750848703321317</v>
      </c>
    </row>
    <row r="17" spans="1:22" ht="12" customHeight="1">
      <c r="A17" s="5">
        <v>9</v>
      </c>
      <c r="B17" s="6" t="s">
        <v>21</v>
      </c>
      <c r="C17" s="16">
        <v>14071</v>
      </c>
      <c r="D17" s="16">
        <v>14068</v>
      </c>
      <c r="E17" s="16">
        <v>522</v>
      </c>
      <c r="F17" s="15">
        <f t="shared" si="6"/>
        <v>3.709757657593632</v>
      </c>
      <c r="G17" s="16">
        <v>399</v>
      </c>
      <c r="H17" s="15">
        <f t="shared" si="7"/>
        <v>2.8362240545919817</v>
      </c>
      <c r="I17" s="16">
        <v>113</v>
      </c>
      <c r="J17" s="15">
        <f t="shared" si="8"/>
        <v>0.8030701442683533</v>
      </c>
      <c r="K17" s="17">
        <v>97</v>
      </c>
      <c r="L17" s="15">
        <f t="shared" si="9"/>
        <v>0.6895081034972989</v>
      </c>
      <c r="M17" s="18">
        <f t="shared" si="10"/>
        <v>635</v>
      </c>
      <c r="N17" s="15">
        <f t="shared" si="11"/>
        <v>4.512827801861985</v>
      </c>
      <c r="O17" s="18">
        <f t="shared" si="12"/>
        <v>496</v>
      </c>
      <c r="P17" s="15">
        <f t="shared" si="13"/>
        <v>3.5257321580892804</v>
      </c>
      <c r="Q17" s="2">
        <f t="shared" si="0"/>
        <v>3.709757657593632</v>
      </c>
      <c r="R17" s="2">
        <f t="shared" si="1"/>
        <v>2.8362240545919817</v>
      </c>
      <c r="S17" s="2">
        <f t="shared" si="2"/>
        <v>0.8030701442683533</v>
      </c>
      <c r="T17" s="2">
        <f t="shared" si="3"/>
        <v>0.6895081034972989</v>
      </c>
      <c r="U17" s="2">
        <f t="shared" si="4"/>
        <v>4.512827801861985</v>
      </c>
      <c r="V17" s="2">
        <f t="shared" si="5"/>
        <v>3.5257321580892804</v>
      </c>
    </row>
    <row r="18" spans="1:22" ht="12" customHeight="1">
      <c r="A18" s="5">
        <v>10</v>
      </c>
      <c r="B18" s="6" t="s">
        <v>22</v>
      </c>
      <c r="C18" s="16">
        <v>27656</v>
      </c>
      <c r="D18" s="16">
        <v>25904</v>
      </c>
      <c r="E18" s="16">
        <v>1155</v>
      </c>
      <c r="F18" s="15">
        <f t="shared" si="6"/>
        <v>4.176308938385883</v>
      </c>
      <c r="G18" s="16">
        <v>1061</v>
      </c>
      <c r="H18" s="15">
        <f t="shared" si="7"/>
        <v>4.095892526250772</v>
      </c>
      <c r="I18" s="16">
        <v>185</v>
      </c>
      <c r="J18" s="15">
        <f t="shared" si="8"/>
        <v>0.6689326005206827</v>
      </c>
      <c r="K18" s="17">
        <v>142</v>
      </c>
      <c r="L18" s="15">
        <f t="shared" si="9"/>
        <v>0.5481778875849289</v>
      </c>
      <c r="M18" s="18">
        <f t="shared" si="10"/>
        <v>1340</v>
      </c>
      <c r="N18" s="15">
        <f t="shared" si="11"/>
        <v>4.845241538906566</v>
      </c>
      <c r="O18" s="18">
        <f t="shared" si="12"/>
        <v>1203</v>
      </c>
      <c r="P18" s="15">
        <f t="shared" si="13"/>
        <v>4.644070413835701</v>
      </c>
      <c r="Q18" s="2">
        <f t="shared" si="0"/>
        <v>4.176308938385883</v>
      </c>
      <c r="R18" s="2">
        <f t="shared" si="1"/>
        <v>4.095892526250772</v>
      </c>
      <c r="S18" s="2">
        <f t="shared" si="2"/>
        <v>0.6689326005206827</v>
      </c>
      <c r="T18" s="2">
        <f t="shared" si="3"/>
        <v>0.5481778875849289</v>
      </c>
      <c r="U18" s="2">
        <f t="shared" si="4"/>
        <v>4.845241538906566</v>
      </c>
      <c r="V18" s="2">
        <f t="shared" si="5"/>
        <v>4.644070413835701</v>
      </c>
    </row>
    <row r="19" spans="1:22" ht="12" customHeight="1">
      <c r="A19" s="5">
        <v>11</v>
      </c>
      <c r="B19" s="6" t="s">
        <v>23</v>
      </c>
      <c r="C19" s="16">
        <v>14953</v>
      </c>
      <c r="D19" s="16">
        <v>16022</v>
      </c>
      <c r="E19" s="16">
        <v>545</v>
      </c>
      <c r="F19" s="15">
        <f t="shared" si="6"/>
        <v>3.644753561158296</v>
      </c>
      <c r="G19" s="16">
        <v>500</v>
      </c>
      <c r="H19" s="15">
        <f t="shared" si="7"/>
        <v>3.1207090250905005</v>
      </c>
      <c r="I19" s="16">
        <v>93</v>
      </c>
      <c r="J19" s="15">
        <f t="shared" si="8"/>
        <v>0.6219487728215074</v>
      </c>
      <c r="K19" s="17">
        <v>79</v>
      </c>
      <c r="L19" s="15">
        <f t="shared" si="9"/>
        <v>0.4930720259642991</v>
      </c>
      <c r="M19" s="18">
        <f t="shared" si="10"/>
        <v>638</v>
      </c>
      <c r="N19" s="15">
        <f t="shared" si="11"/>
        <v>4.266702333979803</v>
      </c>
      <c r="O19" s="18">
        <f t="shared" si="12"/>
        <v>579</v>
      </c>
      <c r="P19" s="15">
        <f t="shared" si="13"/>
        <v>3.6137810510548</v>
      </c>
      <c r="Q19" s="2">
        <f t="shared" si="0"/>
        <v>3.644753561158296</v>
      </c>
      <c r="R19" s="2">
        <f t="shared" si="1"/>
        <v>3.1207090250905005</v>
      </c>
      <c r="S19" s="2">
        <f t="shared" si="2"/>
        <v>0.6219487728215074</v>
      </c>
      <c r="T19" s="2">
        <f t="shared" si="3"/>
        <v>0.4930720259642991</v>
      </c>
      <c r="U19" s="2">
        <f t="shared" si="4"/>
        <v>4.266702333979803</v>
      </c>
      <c r="V19" s="2">
        <f t="shared" si="5"/>
        <v>3.6137810510548</v>
      </c>
    </row>
    <row r="20" spans="1:22" ht="12" customHeight="1">
      <c r="A20" s="5">
        <v>12</v>
      </c>
      <c r="B20" s="6" t="s">
        <v>24</v>
      </c>
      <c r="C20" s="16">
        <v>19378</v>
      </c>
      <c r="D20" s="16">
        <v>17323</v>
      </c>
      <c r="E20" s="16">
        <v>212</v>
      </c>
      <c r="F20" s="15">
        <f t="shared" si="6"/>
        <v>1.0940241510991846</v>
      </c>
      <c r="G20" s="16">
        <v>204</v>
      </c>
      <c r="H20" s="15">
        <f t="shared" si="7"/>
        <v>1.1776251226692835</v>
      </c>
      <c r="I20" s="16">
        <v>123</v>
      </c>
      <c r="J20" s="15">
        <f t="shared" si="8"/>
        <v>0.6347404272886779</v>
      </c>
      <c r="K20" s="17">
        <v>79</v>
      </c>
      <c r="L20" s="15">
        <f t="shared" si="9"/>
        <v>0.45604110142585</v>
      </c>
      <c r="M20" s="18">
        <f t="shared" si="10"/>
        <v>335</v>
      </c>
      <c r="N20" s="15">
        <f t="shared" si="11"/>
        <v>1.7287645783878625</v>
      </c>
      <c r="O20" s="18">
        <f t="shared" si="12"/>
        <v>283</v>
      </c>
      <c r="P20" s="15">
        <f t="shared" si="13"/>
        <v>1.6336662240951336</v>
      </c>
      <c r="Q20" s="2">
        <f t="shared" si="0"/>
        <v>1.0940241510991846</v>
      </c>
      <c r="R20" s="2">
        <f t="shared" si="1"/>
        <v>1.1776251226692835</v>
      </c>
      <c r="S20" s="2">
        <f t="shared" si="2"/>
        <v>0.6347404272886779</v>
      </c>
      <c r="T20" s="2">
        <f t="shared" si="3"/>
        <v>0.45604110142585</v>
      </c>
      <c r="U20" s="2">
        <f t="shared" si="4"/>
        <v>1.7287645783878625</v>
      </c>
      <c r="V20" s="2">
        <f t="shared" si="5"/>
        <v>1.6336662240951336</v>
      </c>
    </row>
    <row r="21" spans="1:22" ht="12" customHeight="1">
      <c r="A21" s="5">
        <v>13</v>
      </c>
      <c r="B21" s="6" t="s">
        <v>25</v>
      </c>
      <c r="C21" s="16">
        <v>24416</v>
      </c>
      <c r="D21" s="16">
        <v>24060</v>
      </c>
      <c r="E21" s="16">
        <v>1183</v>
      </c>
      <c r="F21" s="15">
        <f t="shared" si="6"/>
        <v>4.845183486238532</v>
      </c>
      <c r="G21" s="16">
        <v>800</v>
      </c>
      <c r="H21" s="15">
        <f t="shared" si="7"/>
        <v>3.3250207813798838</v>
      </c>
      <c r="I21" s="16">
        <v>173</v>
      </c>
      <c r="J21" s="15">
        <f t="shared" si="8"/>
        <v>0.7085517693315858</v>
      </c>
      <c r="K21" s="17">
        <v>130</v>
      </c>
      <c r="L21" s="15">
        <f t="shared" si="9"/>
        <v>0.5403158769742311</v>
      </c>
      <c r="M21" s="18">
        <f t="shared" si="10"/>
        <v>1356</v>
      </c>
      <c r="N21" s="15">
        <f t="shared" si="11"/>
        <v>5.553735255570118</v>
      </c>
      <c r="O21" s="18">
        <f t="shared" si="12"/>
        <v>930</v>
      </c>
      <c r="P21" s="15">
        <f t="shared" si="13"/>
        <v>3.865336658354115</v>
      </c>
      <c r="Q21" s="2">
        <f t="shared" si="0"/>
        <v>4.845183486238532</v>
      </c>
      <c r="R21" s="2">
        <f t="shared" si="1"/>
        <v>3.3250207813798838</v>
      </c>
      <c r="S21" s="2">
        <f t="shared" si="2"/>
        <v>0.7085517693315858</v>
      </c>
      <c r="T21" s="2">
        <f t="shared" si="3"/>
        <v>0.5403158769742311</v>
      </c>
      <c r="U21" s="2">
        <f t="shared" si="4"/>
        <v>5.553735255570118</v>
      </c>
      <c r="V21" s="2">
        <f t="shared" si="5"/>
        <v>3.865336658354115</v>
      </c>
    </row>
    <row r="22" spans="1:22" ht="12" customHeight="1">
      <c r="A22" s="5">
        <v>14</v>
      </c>
      <c r="B22" s="6" t="s">
        <v>26</v>
      </c>
      <c r="C22" s="16">
        <v>18557</v>
      </c>
      <c r="D22" s="16">
        <v>16898</v>
      </c>
      <c r="E22" s="16">
        <v>596</v>
      </c>
      <c r="F22" s="15">
        <f t="shared" si="6"/>
        <v>3.2117260333027966</v>
      </c>
      <c r="G22" s="16">
        <v>518</v>
      </c>
      <c r="H22" s="15">
        <f t="shared" si="7"/>
        <v>3.0654515327257665</v>
      </c>
      <c r="I22" s="16">
        <v>209</v>
      </c>
      <c r="J22" s="15">
        <f t="shared" si="8"/>
        <v>1.1262596324836989</v>
      </c>
      <c r="K22" s="17">
        <v>180</v>
      </c>
      <c r="L22" s="15">
        <f t="shared" si="9"/>
        <v>1.065214818321695</v>
      </c>
      <c r="M22" s="18">
        <f t="shared" si="10"/>
        <v>805</v>
      </c>
      <c r="N22" s="15">
        <f t="shared" si="11"/>
        <v>4.337985665786496</v>
      </c>
      <c r="O22" s="18">
        <f t="shared" si="12"/>
        <v>698</v>
      </c>
      <c r="P22" s="15">
        <f t="shared" si="13"/>
        <v>4.130666351047461</v>
      </c>
      <c r="Q22" s="2">
        <f t="shared" si="0"/>
        <v>3.2117260333027966</v>
      </c>
      <c r="R22" s="2">
        <f t="shared" si="1"/>
        <v>3.0654515327257665</v>
      </c>
      <c r="S22" s="2">
        <f t="shared" si="2"/>
        <v>1.1262596324836989</v>
      </c>
      <c r="T22" s="2">
        <f t="shared" si="3"/>
        <v>1.065214818321695</v>
      </c>
      <c r="U22" s="2">
        <f t="shared" si="4"/>
        <v>4.337985665786496</v>
      </c>
      <c r="V22" s="2">
        <f t="shared" si="5"/>
        <v>4.130666351047461</v>
      </c>
    </row>
    <row r="23" spans="1:22" ht="12" customHeight="1">
      <c r="A23" s="5">
        <v>15</v>
      </c>
      <c r="B23" s="6" t="s">
        <v>27</v>
      </c>
      <c r="C23" s="16">
        <v>36573</v>
      </c>
      <c r="D23" s="16">
        <v>34788</v>
      </c>
      <c r="E23" s="16">
        <v>1249</v>
      </c>
      <c r="F23" s="15">
        <f t="shared" si="6"/>
        <v>3.4150876329532713</v>
      </c>
      <c r="G23" s="16">
        <v>1044</v>
      </c>
      <c r="H23" s="15">
        <f t="shared" si="7"/>
        <v>3.001034839599862</v>
      </c>
      <c r="I23" s="16">
        <v>486</v>
      </c>
      <c r="J23" s="15">
        <f t="shared" si="8"/>
        <v>1.3288491510130425</v>
      </c>
      <c r="K23" s="17">
        <v>419</v>
      </c>
      <c r="L23" s="15">
        <f t="shared" si="9"/>
        <v>1.2044383120616304</v>
      </c>
      <c r="M23" s="18">
        <f t="shared" si="10"/>
        <v>1735</v>
      </c>
      <c r="N23" s="15">
        <f t="shared" si="11"/>
        <v>4.743936783966314</v>
      </c>
      <c r="O23" s="18">
        <f t="shared" si="12"/>
        <v>1463</v>
      </c>
      <c r="P23" s="15">
        <f t="shared" si="13"/>
        <v>4.205473151661493</v>
      </c>
      <c r="Q23" s="2">
        <f t="shared" si="0"/>
        <v>3.4150876329532713</v>
      </c>
      <c r="R23" s="2">
        <f t="shared" si="1"/>
        <v>3.001034839599862</v>
      </c>
      <c r="S23" s="2">
        <f t="shared" si="2"/>
        <v>1.3288491510130425</v>
      </c>
      <c r="T23" s="2">
        <f t="shared" si="3"/>
        <v>1.2044383120616304</v>
      </c>
      <c r="U23" s="2">
        <f t="shared" si="4"/>
        <v>4.743936783966314</v>
      </c>
      <c r="V23" s="2">
        <f t="shared" si="5"/>
        <v>4.205473151661493</v>
      </c>
    </row>
    <row r="24" spans="1:22" ht="12" customHeight="1">
      <c r="A24" s="5">
        <v>16</v>
      </c>
      <c r="B24" s="6" t="s">
        <v>28</v>
      </c>
      <c r="C24" s="16">
        <v>23555</v>
      </c>
      <c r="D24" s="16">
        <v>22871</v>
      </c>
      <c r="E24" s="16">
        <v>692</v>
      </c>
      <c r="F24" s="15">
        <f t="shared" si="6"/>
        <v>2.9378051369136067</v>
      </c>
      <c r="G24" s="16">
        <v>551</v>
      </c>
      <c r="H24" s="15">
        <f t="shared" si="7"/>
        <v>2.4091644440557913</v>
      </c>
      <c r="I24" s="16">
        <v>107</v>
      </c>
      <c r="J24" s="15">
        <f t="shared" si="8"/>
        <v>0.4542559966036935</v>
      </c>
      <c r="K24" s="17">
        <v>97</v>
      </c>
      <c r="L24" s="15">
        <f t="shared" si="9"/>
        <v>0.42411787853613747</v>
      </c>
      <c r="M24" s="18">
        <f t="shared" si="10"/>
        <v>799</v>
      </c>
      <c r="N24" s="15">
        <f t="shared" si="11"/>
        <v>3.3920611335173</v>
      </c>
      <c r="O24" s="18">
        <f t="shared" si="12"/>
        <v>648</v>
      </c>
      <c r="P24" s="15">
        <f t="shared" si="13"/>
        <v>2.833282322591929</v>
      </c>
      <c r="Q24" s="2">
        <f t="shared" si="0"/>
        <v>2.9378051369136067</v>
      </c>
      <c r="R24" s="2">
        <f t="shared" si="1"/>
        <v>2.4091644440557913</v>
      </c>
      <c r="S24" s="2">
        <f t="shared" si="2"/>
        <v>0.4542559966036935</v>
      </c>
      <c r="T24" s="2">
        <f t="shared" si="3"/>
        <v>0.42411787853613747</v>
      </c>
      <c r="U24" s="2">
        <f t="shared" si="4"/>
        <v>3.3920611335173</v>
      </c>
      <c r="V24" s="2">
        <f t="shared" si="5"/>
        <v>2.833282322591929</v>
      </c>
    </row>
    <row r="25" spans="1:22" ht="12" customHeight="1">
      <c r="A25" s="5">
        <v>17</v>
      </c>
      <c r="B25" s="6" t="s">
        <v>29</v>
      </c>
      <c r="C25" s="16">
        <v>11702</v>
      </c>
      <c r="D25" s="16">
        <v>11570</v>
      </c>
      <c r="E25" s="16">
        <v>500</v>
      </c>
      <c r="F25" s="15">
        <f t="shared" si="6"/>
        <v>4.272773884806016</v>
      </c>
      <c r="G25" s="16">
        <v>341</v>
      </c>
      <c r="H25" s="15">
        <f t="shared" si="7"/>
        <v>2.9472774416594643</v>
      </c>
      <c r="I25" s="16">
        <v>102</v>
      </c>
      <c r="J25" s="15">
        <f t="shared" si="8"/>
        <v>0.8716458725004272</v>
      </c>
      <c r="K25" s="17">
        <v>66</v>
      </c>
      <c r="L25" s="15">
        <f t="shared" si="9"/>
        <v>0.5704407951598963</v>
      </c>
      <c r="M25" s="18">
        <f t="shared" si="10"/>
        <v>602</v>
      </c>
      <c r="N25" s="15">
        <f t="shared" si="11"/>
        <v>5.144419757306443</v>
      </c>
      <c r="O25" s="18">
        <f t="shared" si="12"/>
        <v>407</v>
      </c>
      <c r="P25" s="15">
        <f t="shared" si="13"/>
        <v>3.5177182368193605</v>
      </c>
      <c r="Q25" s="2">
        <f t="shared" si="0"/>
        <v>4.272773884806016</v>
      </c>
      <c r="R25" s="2">
        <f t="shared" si="1"/>
        <v>2.9472774416594643</v>
      </c>
      <c r="S25" s="2">
        <f t="shared" si="2"/>
        <v>0.8716458725004272</v>
      </c>
      <c r="T25" s="2">
        <f t="shared" si="3"/>
        <v>0.5704407951598963</v>
      </c>
      <c r="U25" s="2">
        <f t="shared" si="4"/>
        <v>5.144419757306443</v>
      </c>
      <c r="V25" s="2">
        <f t="shared" si="5"/>
        <v>3.5177182368193605</v>
      </c>
    </row>
    <row r="26" spans="1:22" ht="12" customHeight="1">
      <c r="A26" s="5">
        <v>18</v>
      </c>
      <c r="B26" s="6" t="s">
        <v>30</v>
      </c>
      <c r="C26" s="16">
        <v>17321</v>
      </c>
      <c r="D26" s="16">
        <v>18081</v>
      </c>
      <c r="E26" s="16">
        <v>437</v>
      </c>
      <c r="F26" s="15">
        <f t="shared" si="6"/>
        <v>2.5229490214190866</v>
      </c>
      <c r="G26" s="16">
        <v>394</v>
      </c>
      <c r="H26" s="15">
        <f t="shared" si="7"/>
        <v>2.179083015319949</v>
      </c>
      <c r="I26" s="16">
        <v>139</v>
      </c>
      <c r="J26" s="15">
        <f t="shared" si="8"/>
        <v>0.8024940823278102</v>
      </c>
      <c r="K26" s="17">
        <v>157</v>
      </c>
      <c r="L26" s="15">
        <f t="shared" si="9"/>
        <v>0.8683148055970356</v>
      </c>
      <c r="M26" s="18">
        <f t="shared" si="10"/>
        <v>576</v>
      </c>
      <c r="N26" s="15">
        <f t="shared" si="11"/>
        <v>3.325443103746897</v>
      </c>
      <c r="O26" s="18">
        <f t="shared" si="12"/>
        <v>551</v>
      </c>
      <c r="P26" s="15">
        <f t="shared" si="13"/>
        <v>3.0473978209169847</v>
      </c>
      <c r="Q26" s="2">
        <f t="shared" si="0"/>
        <v>2.5229490214190866</v>
      </c>
      <c r="R26" s="2">
        <f t="shared" si="1"/>
        <v>2.179083015319949</v>
      </c>
      <c r="S26" s="2">
        <f t="shared" si="2"/>
        <v>0.8024940823278102</v>
      </c>
      <c r="T26" s="2">
        <f t="shared" si="3"/>
        <v>0.8683148055970356</v>
      </c>
      <c r="U26" s="2">
        <f t="shared" si="4"/>
        <v>3.325443103746897</v>
      </c>
      <c r="V26" s="2">
        <f t="shared" si="5"/>
        <v>3.0473978209169847</v>
      </c>
    </row>
    <row r="27" spans="1:22" ht="12" customHeight="1">
      <c r="A27" s="5">
        <v>19</v>
      </c>
      <c r="B27" s="6" t="s">
        <v>31</v>
      </c>
      <c r="C27" s="16">
        <v>12597</v>
      </c>
      <c r="D27" s="16">
        <v>12263</v>
      </c>
      <c r="E27" s="16">
        <v>300</v>
      </c>
      <c r="F27" s="15">
        <f t="shared" si="6"/>
        <v>2.3815194093831864</v>
      </c>
      <c r="G27" s="16">
        <v>233</v>
      </c>
      <c r="H27" s="15">
        <f t="shared" si="7"/>
        <v>1.9000244638342982</v>
      </c>
      <c r="I27" s="16">
        <v>75</v>
      </c>
      <c r="J27" s="15">
        <f t="shared" si="8"/>
        <v>0.5953798523457966</v>
      </c>
      <c r="K27" s="17">
        <v>42</v>
      </c>
      <c r="L27" s="15">
        <f t="shared" si="9"/>
        <v>0.3424936801761396</v>
      </c>
      <c r="M27" s="18">
        <f t="shared" si="10"/>
        <v>375</v>
      </c>
      <c r="N27" s="15">
        <f t="shared" si="11"/>
        <v>2.976899261728983</v>
      </c>
      <c r="O27" s="18">
        <f t="shared" si="12"/>
        <v>275</v>
      </c>
      <c r="P27" s="15">
        <f t="shared" si="13"/>
        <v>2.242518144010438</v>
      </c>
      <c r="Q27" s="2">
        <f t="shared" si="0"/>
        <v>2.3815194093831864</v>
      </c>
      <c r="R27" s="2">
        <f t="shared" si="1"/>
        <v>1.9000244638342982</v>
      </c>
      <c r="S27" s="2">
        <f t="shared" si="2"/>
        <v>0.5953798523457966</v>
      </c>
      <c r="T27" s="2">
        <f t="shared" si="3"/>
        <v>0.3424936801761396</v>
      </c>
      <c r="U27" s="2">
        <f t="shared" si="4"/>
        <v>2.976899261728983</v>
      </c>
      <c r="V27" s="2">
        <f t="shared" si="5"/>
        <v>2.242518144010438</v>
      </c>
    </row>
    <row r="28" spans="1:22" ht="12" customHeight="1">
      <c r="A28" s="5">
        <v>20</v>
      </c>
      <c r="B28" s="6" t="s">
        <v>32</v>
      </c>
      <c r="C28" s="16">
        <v>40541</v>
      </c>
      <c r="D28" s="16">
        <v>38367</v>
      </c>
      <c r="E28" s="16">
        <v>1130</v>
      </c>
      <c r="F28" s="15">
        <f t="shared" si="6"/>
        <v>2.7873017439135688</v>
      </c>
      <c r="G28" s="16">
        <v>1054</v>
      </c>
      <c r="H28" s="15">
        <f t="shared" si="7"/>
        <v>2.7471525008470823</v>
      </c>
      <c r="I28" s="16">
        <v>639</v>
      </c>
      <c r="J28" s="15">
        <f t="shared" si="8"/>
        <v>1.5761821366024518</v>
      </c>
      <c r="K28" s="17">
        <v>527</v>
      </c>
      <c r="L28" s="15">
        <f t="shared" si="9"/>
        <v>1.3735762504235411</v>
      </c>
      <c r="M28" s="18">
        <f t="shared" si="10"/>
        <v>1769</v>
      </c>
      <c r="N28" s="15">
        <f t="shared" si="11"/>
        <v>4.3634838805160205</v>
      </c>
      <c r="O28" s="18">
        <f t="shared" si="12"/>
        <v>1581</v>
      </c>
      <c r="P28" s="15">
        <f t="shared" si="13"/>
        <v>4.120728751270623</v>
      </c>
      <c r="Q28" s="2">
        <f t="shared" si="0"/>
        <v>2.7873017439135688</v>
      </c>
      <c r="R28" s="2">
        <f t="shared" si="1"/>
        <v>2.7471525008470823</v>
      </c>
      <c r="S28" s="2">
        <f t="shared" si="2"/>
        <v>1.5761821366024518</v>
      </c>
      <c r="T28" s="2">
        <f t="shared" si="3"/>
        <v>1.3735762504235411</v>
      </c>
      <c r="U28" s="2">
        <f t="shared" si="4"/>
        <v>4.3634838805160205</v>
      </c>
      <c r="V28" s="2">
        <f t="shared" si="5"/>
        <v>4.120728751270623</v>
      </c>
    </row>
    <row r="29" spans="1:22" ht="12" customHeight="1">
      <c r="A29" s="5">
        <v>21</v>
      </c>
      <c r="B29" s="6" t="s">
        <v>33</v>
      </c>
      <c r="C29" s="16">
        <v>16886</v>
      </c>
      <c r="D29" s="16">
        <v>16915</v>
      </c>
      <c r="E29" s="16">
        <v>556</v>
      </c>
      <c r="F29" s="15">
        <f t="shared" si="6"/>
        <v>3.292668482766789</v>
      </c>
      <c r="G29" s="16">
        <v>406</v>
      </c>
      <c r="H29" s="15">
        <f t="shared" si="7"/>
        <v>2.400236476500148</v>
      </c>
      <c r="I29" s="16">
        <v>127</v>
      </c>
      <c r="J29" s="15">
        <f t="shared" si="8"/>
        <v>0.7521023332938529</v>
      </c>
      <c r="K29" s="17">
        <v>102</v>
      </c>
      <c r="L29" s="15">
        <f t="shared" si="9"/>
        <v>0.6030150753768844</v>
      </c>
      <c r="M29" s="18">
        <f t="shared" si="10"/>
        <v>683</v>
      </c>
      <c r="N29" s="15">
        <f t="shared" si="11"/>
        <v>4.044770816060642</v>
      </c>
      <c r="O29" s="18">
        <f t="shared" si="12"/>
        <v>508</v>
      </c>
      <c r="P29" s="15">
        <f t="shared" si="13"/>
        <v>3.003251551877032</v>
      </c>
      <c r="Q29" s="2">
        <f t="shared" si="0"/>
        <v>3.292668482766789</v>
      </c>
      <c r="R29" s="2">
        <f t="shared" si="1"/>
        <v>2.400236476500148</v>
      </c>
      <c r="S29" s="2">
        <f t="shared" si="2"/>
        <v>0.7521023332938529</v>
      </c>
      <c r="T29" s="2">
        <f t="shared" si="3"/>
        <v>0.6030150753768844</v>
      </c>
      <c r="U29" s="2">
        <f t="shared" si="4"/>
        <v>4.044770816060642</v>
      </c>
      <c r="V29" s="2">
        <f t="shared" si="5"/>
        <v>3.003251551877032</v>
      </c>
    </row>
    <row r="30" spans="1:22" ht="12" customHeight="1">
      <c r="A30" s="5">
        <v>22</v>
      </c>
      <c r="B30" s="6" t="s">
        <v>34</v>
      </c>
      <c r="C30" s="16">
        <v>18997</v>
      </c>
      <c r="D30" s="16">
        <v>19008</v>
      </c>
      <c r="E30" s="16">
        <v>486</v>
      </c>
      <c r="F30" s="15">
        <f t="shared" si="6"/>
        <v>2.558298678738748</v>
      </c>
      <c r="G30" s="16">
        <v>411</v>
      </c>
      <c r="H30" s="15">
        <f t="shared" si="7"/>
        <v>2.162247474747475</v>
      </c>
      <c r="I30" s="16">
        <v>82</v>
      </c>
      <c r="J30" s="15">
        <f t="shared" si="8"/>
        <v>0.43164710217402746</v>
      </c>
      <c r="K30" s="17">
        <v>103</v>
      </c>
      <c r="L30" s="15">
        <f t="shared" si="9"/>
        <v>0.5418771043771043</v>
      </c>
      <c r="M30" s="18">
        <f t="shared" si="10"/>
        <v>568</v>
      </c>
      <c r="N30" s="15">
        <f t="shared" si="11"/>
        <v>2.989945780912776</v>
      </c>
      <c r="O30" s="18">
        <f t="shared" si="12"/>
        <v>514</v>
      </c>
      <c r="P30" s="15">
        <f t="shared" si="13"/>
        <v>2.704124579124579</v>
      </c>
      <c r="Q30" s="2">
        <f t="shared" si="0"/>
        <v>2.558298678738748</v>
      </c>
      <c r="R30" s="2">
        <f t="shared" si="1"/>
        <v>2.162247474747475</v>
      </c>
      <c r="S30" s="2">
        <f t="shared" si="2"/>
        <v>0.43164710217402746</v>
      </c>
      <c r="T30" s="2">
        <f t="shared" si="3"/>
        <v>0.5418771043771043</v>
      </c>
      <c r="U30" s="2">
        <f t="shared" si="4"/>
        <v>2.989945780912776</v>
      </c>
      <c r="V30" s="2">
        <f t="shared" si="5"/>
        <v>2.704124579124579</v>
      </c>
    </row>
    <row r="31" spans="1:22" ht="12" customHeight="1">
      <c r="A31" s="5">
        <v>23</v>
      </c>
      <c r="B31" s="6" t="s">
        <v>35</v>
      </c>
      <c r="C31" s="16">
        <v>17414</v>
      </c>
      <c r="D31" s="16">
        <v>17183</v>
      </c>
      <c r="E31" s="16">
        <v>480</v>
      </c>
      <c r="F31" s="15">
        <f t="shared" si="6"/>
        <v>2.7564028942230387</v>
      </c>
      <c r="G31" s="16">
        <v>430</v>
      </c>
      <c r="H31" s="15">
        <f t="shared" si="7"/>
        <v>2.5024733748472325</v>
      </c>
      <c r="I31" s="16">
        <v>228</v>
      </c>
      <c r="J31" s="15">
        <f t="shared" si="8"/>
        <v>1.3092913747559436</v>
      </c>
      <c r="K31" s="17">
        <v>146</v>
      </c>
      <c r="L31" s="15">
        <f t="shared" si="9"/>
        <v>0.849677006343479</v>
      </c>
      <c r="M31" s="18">
        <f t="shared" si="10"/>
        <v>708</v>
      </c>
      <c r="N31" s="15">
        <f t="shared" si="11"/>
        <v>4.065694268978983</v>
      </c>
      <c r="O31" s="18">
        <f t="shared" si="12"/>
        <v>576</v>
      </c>
      <c r="P31" s="15">
        <f t="shared" si="13"/>
        <v>3.352150381190712</v>
      </c>
      <c r="Q31" s="2">
        <f t="shared" si="0"/>
        <v>2.7564028942230387</v>
      </c>
      <c r="R31" s="2">
        <f t="shared" si="1"/>
        <v>2.5024733748472325</v>
      </c>
      <c r="S31" s="2">
        <f t="shared" si="2"/>
        <v>1.3092913747559436</v>
      </c>
      <c r="T31" s="2">
        <f t="shared" si="3"/>
        <v>0.849677006343479</v>
      </c>
      <c r="U31" s="2">
        <f t="shared" si="4"/>
        <v>4.065694268978983</v>
      </c>
      <c r="V31" s="2">
        <f t="shared" si="5"/>
        <v>3.352150381190712</v>
      </c>
    </row>
    <row r="32" spans="1:22" ht="12" customHeight="1">
      <c r="A32" s="5">
        <v>24</v>
      </c>
      <c r="B32" s="6" t="s">
        <v>36</v>
      </c>
      <c r="C32" s="16">
        <v>11264</v>
      </c>
      <c r="D32" s="16">
        <v>10771</v>
      </c>
      <c r="E32" s="16">
        <v>375</v>
      </c>
      <c r="F32" s="15">
        <f t="shared" si="6"/>
        <v>3.329190340909091</v>
      </c>
      <c r="G32" s="16">
        <v>318</v>
      </c>
      <c r="H32" s="15">
        <f t="shared" si="7"/>
        <v>2.9523721102961655</v>
      </c>
      <c r="I32" s="16">
        <v>113</v>
      </c>
      <c r="J32" s="15">
        <f t="shared" si="8"/>
        <v>1.0031960227272727</v>
      </c>
      <c r="K32" s="17">
        <v>72</v>
      </c>
      <c r="L32" s="15">
        <f t="shared" si="9"/>
        <v>0.6684616098783771</v>
      </c>
      <c r="M32" s="18">
        <f t="shared" si="10"/>
        <v>488</v>
      </c>
      <c r="N32" s="15">
        <f t="shared" si="11"/>
        <v>4.332386363636363</v>
      </c>
      <c r="O32" s="18">
        <f t="shared" si="12"/>
        <v>390</v>
      </c>
      <c r="P32" s="15">
        <f t="shared" si="13"/>
        <v>3.620833720174543</v>
      </c>
      <c r="Q32" s="2">
        <f t="shared" si="0"/>
        <v>3.329190340909091</v>
      </c>
      <c r="R32" s="2">
        <f t="shared" si="1"/>
        <v>2.9523721102961655</v>
      </c>
      <c r="S32" s="2">
        <f t="shared" si="2"/>
        <v>1.0031960227272727</v>
      </c>
      <c r="T32" s="2">
        <f t="shared" si="3"/>
        <v>0.6684616098783771</v>
      </c>
      <c r="U32" s="2">
        <f t="shared" si="4"/>
        <v>4.332386363636363</v>
      </c>
      <c r="V32" s="2">
        <f t="shared" si="5"/>
        <v>3.620833720174543</v>
      </c>
    </row>
    <row r="33" spans="1:22" ht="12" customHeight="1">
      <c r="A33" s="5">
        <v>25</v>
      </c>
      <c r="B33" s="6" t="s">
        <v>37</v>
      </c>
      <c r="C33" s="16">
        <v>16361</v>
      </c>
      <c r="D33" s="16">
        <v>17693</v>
      </c>
      <c r="E33" s="16">
        <v>400</v>
      </c>
      <c r="F33" s="15">
        <f t="shared" si="6"/>
        <v>2.4448383350650937</v>
      </c>
      <c r="G33" s="16">
        <v>359</v>
      </c>
      <c r="H33" s="15">
        <f t="shared" si="7"/>
        <v>2.0290510371333297</v>
      </c>
      <c r="I33" s="16">
        <v>165</v>
      </c>
      <c r="J33" s="15">
        <f t="shared" si="8"/>
        <v>1.0084958132143511</v>
      </c>
      <c r="K33" s="17">
        <v>142</v>
      </c>
      <c r="L33" s="15">
        <f t="shared" si="9"/>
        <v>0.8025772904538518</v>
      </c>
      <c r="M33" s="18">
        <f t="shared" si="10"/>
        <v>565</v>
      </c>
      <c r="N33" s="15">
        <f t="shared" si="11"/>
        <v>3.453334148279445</v>
      </c>
      <c r="O33" s="18">
        <f t="shared" si="12"/>
        <v>501</v>
      </c>
      <c r="P33" s="15">
        <f t="shared" si="13"/>
        <v>2.831628327587181</v>
      </c>
      <c r="Q33" s="2">
        <f t="shared" si="0"/>
        <v>2.4448383350650937</v>
      </c>
      <c r="R33" s="2">
        <f t="shared" si="1"/>
        <v>2.0290510371333297</v>
      </c>
      <c r="S33" s="2">
        <f t="shared" si="2"/>
        <v>1.0084958132143511</v>
      </c>
      <c r="T33" s="2">
        <f t="shared" si="3"/>
        <v>0.8025772904538518</v>
      </c>
      <c r="U33" s="2">
        <f t="shared" si="4"/>
        <v>3.453334148279445</v>
      </c>
      <c r="V33" s="2">
        <f t="shared" si="5"/>
        <v>2.831628327587181</v>
      </c>
    </row>
    <row r="34" spans="1:22" ht="12" customHeight="1">
      <c r="A34" s="5">
        <v>26</v>
      </c>
      <c r="B34" s="6" t="s">
        <v>38</v>
      </c>
      <c r="C34" s="16">
        <v>34052</v>
      </c>
      <c r="D34" s="16">
        <v>26673</v>
      </c>
      <c r="E34" s="16">
        <v>3048</v>
      </c>
      <c r="F34" s="15">
        <f t="shared" si="6"/>
        <v>8.951016093034182</v>
      </c>
      <c r="G34" s="16">
        <v>2397</v>
      </c>
      <c r="H34" s="15">
        <f t="shared" si="7"/>
        <v>8.98661567877629</v>
      </c>
      <c r="I34" s="16">
        <v>7</v>
      </c>
      <c r="J34" s="15">
        <f t="shared" si="8"/>
        <v>0.020556795489251732</v>
      </c>
      <c r="K34" s="17">
        <v>13</v>
      </c>
      <c r="L34" s="15">
        <f t="shared" si="9"/>
        <v>0.04873842462415177</v>
      </c>
      <c r="M34" s="18">
        <f t="shared" si="10"/>
        <v>3055</v>
      </c>
      <c r="N34" s="15">
        <f t="shared" si="11"/>
        <v>8.971572888523434</v>
      </c>
      <c r="O34" s="18">
        <f t="shared" si="12"/>
        <v>2410</v>
      </c>
      <c r="P34" s="15">
        <f t="shared" si="13"/>
        <v>9.035354103400442</v>
      </c>
      <c r="Q34" s="2">
        <f t="shared" si="0"/>
        <v>8.951016093034182</v>
      </c>
      <c r="R34" s="2">
        <f t="shared" si="1"/>
        <v>8.98661567877629</v>
      </c>
      <c r="S34" s="2">
        <f t="shared" si="2"/>
        <v>0.020556795489251732</v>
      </c>
      <c r="T34" s="2">
        <f t="shared" si="3"/>
        <v>0.04873842462415177</v>
      </c>
      <c r="U34" s="2">
        <f t="shared" si="4"/>
        <v>8.971572888523434</v>
      </c>
      <c r="V34" s="2">
        <f t="shared" si="5"/>
        <v>9.035354103400442</v>
      </c>
    </row>
    <row r="35" spans="1:22" ht="12" customHeight="1">
      <c r="A35" s="5">
        <v>27</v>
      </c>
      <c r="B35" s="6" t="s">
        <v>39</v>
      </c>
      <c r="C35" s="16"/>
      <c r="D35" s="16"/>
      <c r="E35" s="16"/>
      <c r="F35" s="15"/>
      <c r="G35" s="16"/>
      <c r="H35" s="15"/>
      <c r="I35" s="16"/>
      <c r="J35" s="15"/>
      <c r="K35" s="17"/>
      <c r="L35" s="15"/>
      <c r="M35" s="18"/>
      <c r="N35" s="15"/>
      <c r="O35" s="18"/>
      <c r="P35" s="15"/>
      <c r="Q35" s="2">
        <f t="shared" si="0"/>
        <v>0</v>
      </c>
      <c r="R35" s="2">
        <f t="shared" si="1"/>
        <v>0</v>
      </c>
      <c r="S35" s="2">
        <f t="shared" si="2"/>
        <v>0</v>
      </c>
      <c r="T35" s="2">
        <f t="shared" si="3"/>
        <v>0</v>
      </c>
      <c r="U35" s="2">
        <f t="shared" si="4"/>
        <v>0</v>
      </c>
      <c r="V35" s="2">
        <f t="shared" si="5"/>
        <v>0</v>
      </c>
    </row>
    <row r="36" spans="1:22" s="11" customFormat="1" ht="13.5" customHeight="1">
      <c r="A36" s="20"/>
      <c r="B36" s="21" t="s">
        <v>40</v>
      </c>
      <c r="C36" s="22">
        <f>SUM(C9:C35)</f>
        <v>578892</v>
      </c>
      <c r="D36" s="22">
        <f>SUM(D9:D35)</f>
        <v>557549</v>
      </c>
      <c r="E36" s="22">
        <f>SUM(E9:E35)</f>
        <v>19500</v>
      </c>
      <c r="F36" s="23">
        <f>IF(C36=0,0,E36*100/C36)</f>
        <v>3.3685039696523704</v>
      </c>
      <c r="G36" s="22">
        <f>SUM(G9:G35)</f>
        <v>15957</v>
      </c>
      <c r="H36" s="23">
        <f>IF(D36=0,"0",G36*100/D36)</f>
        <v>2.8619906053100266</v>
      </c>
      <c r="I36" s="22">
        <f>SUM(I9:I35)</f>
        <v>4790</v>
      </c>
      <c r="J36" s="23">
        <f>IF(C36=0,0,I36*100/C36)</f>
        <v>0.8274427699812745</v>
      </c>
      <c r="K36" s="24">
        <f>SUM(K9:K35)</f>
        <v>3818</v>
      </c>
      <c r="L36" s="23">
        <f>IF(D36=0,0,K36*100/D36)</f>
        <v>0.6847828621340905</v>
      </c>
      <c r="M36" s="22">
        <f>SUM(M9:M35)</f>
        <v>24290</v>
      </c>
      <c r="N36" s="23">
        <f>IF(C36=0,0,M36*100/C36)</f>
        <v>4.195946739633645</v>
      </c>
      <c r="O36" s="25">
        <f>SUM(O9:O35)</f>
        <v>19775</v>
      </c>
      <c r="P36" s="23">
        <f t="shared" si="13"/>
        <v>3.546773467444117</v>
      </c>
      <c r="Q36" s="10">
        <f t="shared" si="0"/>
        <v>3.3685039696523704</v>
      </c>
      <c r="R36" s="10">
        <f t="shared" si="1"/>
        <v>2.8619906053100266</v>
      </c>
      <c r="S36" s="10">
        <f t="shared" si="2"/>
        <v>0.8274427699812745</v>
      </c>
      <c r="T36" s="10">
        <f t="shared" si="3"/>
        <v>0.6847828621340905</v>
      </c>
      <c r="U36" s="10">
        <f t="shared" si="4"/>
        <v>4.195946739633645</v>
      </c>
      <c r="V36" s="10">
        <f t="shared" si="5"/>
        <v>3.546773467444117</v>
      </c>
    </row>
    <row r="37" spans="17:22" ht="12.75">
      <c r="Q37" s="2"/>
      <c r="R37" s="2"/>
      <c r="S37" s="2"/>
      <c r="T37" s="2"/>
      <c r="U37" s="2"/>
      <c r="V37" s="2"/>
    </row>
    <row r="38" spans="2:22" ht="12.75">
      <c r="B38" s="9" t="s">
        <v>41</v>
      </c>
      <c r="Q38" s="2"/>
      <c r="R38" s="2"/>
      <c r="S38" s="2"/>
      <c r="T38" s="2"/>
      <c r="U38" s="2"/>
      <c r="V38" s="2"/>
    </row>
    <row r="39" spans="17:22" ht="12.75">
      <c r="Q39" s="2"/>
      <c r="R39" s="2"/>
      <c r="S39" s="2"/>
      <c r="T39" s="2"/>
      <c r="U39" s="2"/>
      <c r="V39" s="2"/>
    </row>
    <row r="40" spans="17:22" ht="12.75">
      <c r="Q40" s="2"/>
      <c r="R40" s="2"/>
      <c r="S40" s="2"/>
      <c r="T40" s="2"/>
      <c r="U40" s="2"/>
      <c r="V40" s="2"/>
    </row>
    <row r="41" spans="17:22" ht="12.75">
      <c r="Q41" s="2"/>
      <c r="R41" s="2"/>
      <c r="S41" s="2"/>
      <c r="T41" s="2"/>
      <c r="U41" s="2"/>
      <c r="V41" s="2"/>
    </row>
    <row r="42" spans="17:22" ht="12.75">
      <c r="Q42" s="2"/>
      <c r="R42" s="2"/>
      <c r="S42" s="2"/>
      <c r="T42" s="2"/>
      <c r="U42" s="2"/>
      <c r="V42" s="2"/>
    </row>
    <row r="43" spans="17:22" ht="12.75">
      <c r="Q43" s="2"/>
      <c r="R43" s="2"/>
      <c r="S43" s="2"/>
      <c r="T43" s="2"/>
      <c r="U43" s="2"/>
      <c r="V43" s="2"/>
    </row>
    <row r="44" spans="17:22" ht="12.75">
      <c r="Q44" s="2"/>
      <c r="R44" s="2"/>
      <c r="S44" s="2"/>
      <c r="T44" s="2"/>
      <c r="U44" s="2"/>
      <c r="V44" s="2"/>
    </row>
    <row r="45" spans="17:22" ht="12.75">
      <c r="Q45" s="2"/>
      <c r="R45" s="2"/>
      <c r="S45" s="2"/>
      <c r="T45" s="2"/>
      <c r="U45" s="2"/>
      <c r="V45" s="2"/>
    </row>
    <row r="46" spans="17:22" ht="12.75">
      <c r="Q46" s="2"/>
      <c r="R46" s="2"/>
      <c r="S46" s="2"/>
      <c r="T46" s="2"/>
      <c r="U46" s="2"/>
      <c r="V46" s="2"/>
    </row>
    <row r="47" spans="17:22" ht="12.75">
      <c r="Q47" s="2"/>
      <c r="R47" s="2"/>
      <c r="S47" s="2"/>
      <c r="T47" s="2"/>
      <c r="U47" s="2"/>
      <c r="V47" s="2"/>
    </row>
    <row r="48" spans="17:22" ht="12.75">
      <c r="Q48" s="2"/>
      <c r="R48" s="2"/>
      <c r="S48" s="2"/>
      <c r="T48" s="2"/>
      <c r="U48" s="2"/>
      <c r="V48" s="2"/>
    </row>
    <row r="49" spans="17:22" ht="12.75">
      <c r="Q49" s="2"/>
      <c r="R49" s="2"/>
      <c r="S49" s="2"/>
      <c r="T49" s="2"/>
      <c r="U49" s="2"/>
      <c r="V49" s="2"/>
    </row>
    <row r="50" spans="17:22" ht="12.75">
      <c r="Q50" s="2"/>
      <c r="R50" s="2"/>
      <c r="S50" s="2"/>
      <c r="T50" s="2"/>
      <c r="U50" s="2"/>
      <c r="V50" s="2"/>
    </row>
    <row r="51" spans="17:22" ht="12.75">
      <c r="Q51" s="2"/>
      <c r="R51" s="2"/>
      <c r="S51" s="2"/>
      <c r="T51" s="2"/>
      <c r="U51" s="2"/>
      <c r="V51" s="2"/>
    </row>
    <row r="52" spans="17:22" ht="12.75">
      <c r="Q52" s="2"/>
      <c r="R52" s="2"/>
      <c r="S52" s="2"/>
      <c r="T52" s="2"/>
      <c r="U52" s="2"/>
      <c r="V52" s="2"/>
    </row>
    <row r="53" spans="17:22" ht="12.75">
      <c r="Q53" s="2"/>
      <c r="R53" s="2"/>
      <c r="S53" s="2"/>
      <c r="T53" s="2"/>
      <c r="U53" s="2"/>
      <c r="V53" s="2"/>
    </row>
    <row r="54" spans="17:22" ht="12.75">
      <c r="Q54" s="2"/>
      <c r="R54" s="2"/>
      <c r="S54" s="2"/>
      <c r="T54" s="2"/>
      <c r="U54" s="2"/>
      <c r="V54" s="2"/>
    </row>
    <row r="55" spans="17:22" ht="12.75">
      <c r="Q55" s="2"/>
      <c r="R55" s="2"/>
      <c r="S55" s="2"/>
      <c r="T55" s="2"/>
      <c r="U55" s="2"/>
      <c r="V55" s="2"/>
    </row>
    <row r="56" spans="17:22" ht="12.75">
      <c r="Q56" s="2"/>
      <c r="R56" s="2"/>
      <c r="S56" s="2"/>
      <c r="T56" s="2"/>
      <c r="U56" s="2"/>
      <c r="V56" s="2"/>
    </row>
    <row r="57" spans="17:22" ht="12.75">
      <c r="Q57" s="2"/>
      <c r="R57" s="2"/>
      <c r="S57" s="2"/>
      <c r="T57" s="2"/>
      <c r="U57" s="2"/>
      <c r="V57" s="2"/>
    </row>
    <row r="58" spans="17:22" ht="12.75">
      <c r="Q58" s="2"/>
      <c r="R58" s="2"/>
      <c r="S58" s="2"/>
      <c r="T58" s="2"/>
      <c r="U58" s="2"/>
      <c r="V58" s="2"/>
    </row>
    <row r="59" spans="17:22" ht="12.75">
      <c r="Q59" s="2"/>
      <c r="R59" s="2"/>
      <c r="S59" s="2"/>
      <c r="T59" s="2"/>
      <c r="U59" s="2"/>
      <c r="V59" s="2"/>
    </row>
    <row r="60" spans="17:22" ht="12.75">
      <c r="Q60" s="2"/>
      <c r="R60" s="2"/>
      <c r="S60" s="2"/>
      <c r="T60" s="2"/>
      <c r="U60" s="2"/>
      <c r="V60" s="2"/>
    </row>
    <row r="61" spans="17:22" ht="12.75">
      <c r="Q61" s="2"/>
      <c r="R61" s="2"/>
      <c r="S61" s="2"/>
      <c r="T61" s="2"/>
      <c r="U61" s="2"/>
      <c r="V61" s="2"/>
    </row>
  </sheetData>
  <sheetProtection/>
  <mergeCells count="17">
    <mergeCell ref="A3:P3"/>
    <mergeCell ref="M6:N6"/>
    <mergeCell ref="O6:P6"/>
    <mergeCell ref="D6:D7"/>
    <mergeCell ref="E6:F6"/>
    <mergeCell ref="G6:H6"/>
    <mergeCell ref="I6:J6"/>
    <mergeCell ref="A2:P2"/>
    <mergeCell ref="A4:P4"/>
    <mergeCell ref="A5:A7"/>
    <mergeCell ref="B5:B7"/>
    <mergeCell ref="C5:D5"/>
    <mergeCell ref="E5:H5"/>
    <mergeCell ref="I5:L5"/>
    <mergeCell ref="M5:P5"/>
    <mergeCell ref="C6:C7"/>
    <mergeCell ref="K6:L6"/>
  </mergeCells>
  <conditionalFormatting sqref="C9:P36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2016-08-17T11:34:55Z</cp:lastPrinted>
  <dcterms:created xsi:type="dcterms:W3CDTF">2011-07-25T06:37:41Z</dcterms:created>
  <dcterms:modified xsi:type="dcterms:W3CDTF">2018-03-06T11:47:12Z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9.1. Якість розгляду місцевими загальними судами цивільних справ_4.2017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2209520</vt:i4>
  </property>
  <property fmtid="{D5CDD505-2E9C-101B-9397-08002B2CF9AE}" pid="7" name="Тип звіту">
    <vt:lpwstr>9.1. Якість розгляду місцевими загальними судами цивільних справ</vt:lpwstr>
  </property>
  <property fmtid="{D5CDD505-2E9C-101B-9397-08002B2CF9AE}" pid="8" name="К.Cума">
    <vt:lpwstr>895982BB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9D151885</vt:lpwstr>
  </property>
  <property fmtid="{D5CDD505-2E9C-101B-9397-08002B2CF9AE}" pid="16" name="Версія БД">
    <vt:lpwstr>3.18.0.1578</vt:lpwstr>
  </property>
</Properties>
</file>